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Mortgages &amp; Savings\Mortgages\Pricing Planning &amp; Performance\Finance\Budgets &amp; Financial Fcasts\Plan &amp; Fcast\Published\Postcode lending\"/>
    </mc:Choice>
  </mc:AlternateContent>
  <bookViews>
    <workbookView xWindow="0" yWindow="0" windowWidth="20490" windowHeight="7320" activeTab="1"/>
  </bookViews>
  <sheets>
    <sheet name="Postcode sector lookup" sheetId="5" r:id="rId1"/>
    <sheet name="All postcode data" sheetId="4" r:id="rId2"/>
  </sheets>
  <externalReferences>
    <externalReference r:id="rId3"/>
    <externalReference r:id="rId4"/>
  </externalReferences>
  <definedNames>
    <definedName name="_xlnm._FilterDatabase" localSheetId="1" hidden="1">'All postcode data'!$A$8:$E$275</definedName>
    <definedName name="FirstBitOfPostcode" localSheetId="0">'Postcode sector lookup'!$K$7</definedName>
    <definedName name="FirstBitOfPostcode">'[1]Postcode sector lookup'!$K$7</definedName>
    <definedName name="LengthOfPostcodeString" localSheetId="0">'Postcode sector lookup'!$J$7</definedName>
    <definedName name="LengthOfPostcodeString">'[1]Postcode sector lookup'!$J$7</definedName>
    <definedName name="NumberOfLettersInPostcodeDistrict" localSheetId="0">'Postcode sector lookup'!$M$7</definedName>
    <definedName name="PositionOfLastNumberInPostcodeString" localSheetId="0">'Postcode sector lookup'!$I$7</definedName>
    <definedName name="PositionOfLastNumberInPostcodeString">'[1]Postcode sector lookup'!$I$7</definedName>
    <definedName name="PostcodeArea" localSheetId="0">'Postcode sector lookup'!$G$9</definedName>
    <definedName name="PostcodeArea">'[1]Postcode sector lookup'!$G$9</definedName>
    <definedName name="PostcodeDistrict" localSheetId="0">'Postcode sector lookup'!$I$9</definedName>
    <definedName name="PostcodeDistrict">'[1]Postcode sector lookup'!$I$9</definedName>
    <definedName name="PostcodeFormatted" localSheetId="0">'Postcode sector lookup'!$H$7</definedName>
    <definedName name="PostcodeNoSpaces" localSheetId="0">'Postcode sector lookup'!$G$7</definedName>
    <definedName name="PostcodeNoSpaces">'[1]Postcode sector lookup'!$G$7</definedName>
    <definedName name="PostcodeSector" localSheetId="0">'Postcode sector lookup'!$A$9</definedName>
    <definedName name="PostcodeSector">'[1]Postcode sector lookup'!$A$9</definedName>
    <definedName name="RowMatchForSector" localSheetId="1">'[1]Postcode sector lookup'!#REF!</definedName>
    <definedName name="RowMatchForSector" localSheetId="0">'Postcode sector lookup'!#REF!</definedName>
    <definedName name="RowMatchForSector">'[1]Postcode sector lookup'!#REF!</definedName>
    <definedName name="SecondBitOfPostcode" localSheetId="0">'Postcode sector lookup'!$L$7</definedName>
    <definedName name="SecondBitOfPostcode">'[1]Postcode sector lookup'!$L$7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4" l="1"/>
  <c r="E277" i="4" l="1"/>
  <c r="E275" i="4"/>
  <c r="E273" i="4"/>
  <c r="E271" i="4"/>
  <c r="E269" i="4"/>
  <c r="E267" i="4"/>
  <c r="E265" i="4"/>
  <c r="E263" i="4"/>
  <c r="E261" i="4"/>
  <c r="E259" i="4"/>
  <c r="E257" i="4"/>
  <c r="E255" i="4"/>
  <c r="E253" i="4"/>
  <c r="E251" i="4"/>
  <c r="E249" i="4"/>
  <c r="E247" i="4"/>
  <c r="E245" i="4"/>
  <c r="E243" i="4"/>
  <c r="E241" i="4"/>
  <c r="E239" i="4"/>
  <c r="E237" i="4"/>
  <c r="E235" i="4"/>
  <c r="E233" i="4"/>
  <c r="E231" i="4"/>
  <c r="E229" i="4"/>
  <c r="E227" i="4"/>
  <c r="E225" i="4"/>
  <c r="E223" i="4"/>
  <c r="E221" i="4"/>
  <c r="E219" i="4"/>
  <c r="E217" i="4"/>
  <c r="E215" i="4"/>
  <c r="E213" i="4"/>
  <c r="E211" i="4"/>
  <c r="E209" i="4"/>
  <c r="E207" i="4"/>
  <c r="E205" i="4"/>
  <c r="E203" i="4"/>
  <c r="E201" i="4"/>
  <c r="E199" i="4"/>
  <c r="E197" i="4"/>
  <c r="E195" i="4"/>
  <c r="E193" i="4"/>
  <c r="E191" i="4"/>
  <c r="E189" i="4"/>
  <c r="E187" i="4"/>
  <c r="E185" i="4"/>
  <c r="E183" i="4"/>
  <c r="E181" i="4"/>
  <c r="E179" i="4"/>
  <c r="E177" i="4"/>
  <c r="E175" i="4"/>
  <c r="E173" i="4"/>
  <c r="E171" i="4"/>
  <c r="E169" i="4"/>
  <c r="E167" i="4"/>
  <c r="E165" i="4"/>
  <c r="E163" i="4"/>
  <c r="E161" i="4"/>
  <c r="E159" i="4"/>
  <c r="E157" i="4"/>
  <c r="E155" i="4"/>
  <c r="E153" i="4"/>
  <c r="E151" i="4"/>
  <c r="E149" i="4"/>
  <c r="E147" i="4"/>
  <c r="E145" i="4"/>
  <c r="E143" i="4"/>
  <c r="E141" i="4"/>
  <c r="E139" i="4"/>
  <c r="E137" i="4"/>
  <c r="E135" i="4"/>
  <c r="E133" i="4"/>
  <c r="E131" i="4"/>
  <c r="E129" i="4"/>
  <c r="E127" i="4"/>
  <c r="E125" i="4"/>
  <c r="E123" i="4"/>
  <c r="E121" i="4"/>
  <c r="E119" i="4"/>
  <c r="E117" i="4"/>
  <c r="E115" i="4"/>
  <c r="E113" i="4"/>
  <c r="E111" i="4"/>
  <c r="E109" i="4"/>
  <c r="E276" i="4"/>
  <c r="E274" i="4"/>
  <c r="E272" i="4"/>
  <c r="E270" i="4"/>
  <c r="E268" i="4"/>
  <c r="E266" i="4"/>
  <c r="E264" i="4"/>
  <c r="E262" i="4"/>
  <c r="E260" i="4"/>
  <c r="E258" i="4"/>
  <c r="E256" i="4"/>
  <c r="E254" i="4"/>
  <c r="E252" i="4"/>
  <c r="E250" i="4"/>
  <c r="E248" i="4"/>
  <c r="E246" i="4"/>
  <c r="E244" i="4"/>
  <c r="E242" i="4"/>
  <c r="E240" i="4"/>
  <c r="E238" i="4"/>
  <c r="E236" i="4"/>
  <c r="E234" i="4"/>
  <c r="E232" i="4"/>
  <c r="E230" i="4"/>
  <c r="E228" i="4"/>
  <c r="E226" i="4"/>
  <c r="E224" i="4"/>
  <c r="E222" i="4"/>
  <c r="E220" i="4"/>
  <c r="E218" i="4"/>
  <c r="E216" i="4"/>
  <c r="E214" i="4"/>
  <c r="E212" i="4"/>
  <c r="E210" i="4"/>
  <c r="E208" i="4"/>
  <c r="E206" i="4"/>
  <c r="E204" i="4"/>
  <c r="E202" i="4"/>
  <c r="E200" i="4"/>
  <c r="E198" i="4"/>
  <c r="E196" i="4"/>
  <c r="E194" i="4"/>
  <c r="E192" i="4"/>
  <c r="E190" i="4"/>
  <c r="E188" i="4"/>
  <c r="E186" i="4"/>
  <c r="E184" i="4"/>
  <c r="E182" i="4"/>
  <c r="E180" i="4"/>
  <c r="E178" i="4"/>
  <c r="E176" i="4"/>
  <c r="E174" i="4"/>
  <c r="E172" i="4"/>
  <c r="E170" i="4"/>
  <c r="E168" i="4"/>
  <c r="E166" i="4"/>
  <c r="E164" i="4"/>
  <c r="E162" i="4"/>
  <c r="E160" i="4"/>
  <c r="E158" i="4"/>
  <c r="E156" i="4"/>
  <c r="E154" i="4"/>
  <c r="E152" i="4"/>
  <c r="E150" i="4"/>
  <c r="E148" i="4"/>
  <c r="E146" i="4"/>
  <c r="E144" i="4"/>
  <c r="E142" i="4"/>
  <c r="E140" i="4"/>
  <c r="E138" i="4"/>
  <c r="E136" i="4"/>
  <c r="E134" i="4"/>
  <c r="E132" i="4"/>
  <c r="E130" i="4"/>
  <c r="E128" i="4"/>
  <c r="E126" i="4"/>
  <c r="E124" i="4"/>
  <c r="E122" i="4"/>
  <c r="E120" i="4"/>
  <c r="E118" i="4"/>
  <c r="E116" i="4"/>
  <c r="E114" i="4"/>
  <c r="E112" i="4"/>
  <c r="E110" i="4"/>
  <c r="E108" i="4"/>
  <c r="E10" i="4"/>
  <c r="E12" i="4"/>
  <c r="E14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E50" i="4"/>
  <c r="E52" i="4"/>
  <c r="E54" i="4"/>
  <c r="E56" i="4"/>
  <c r="E58" i="4"/>
  <c r="E60" i="4"/>
  <c r="E62" i="4"/>
  <c r="E64" i="4"/>
  <c r="E66" i="4"/>
  <c r="E68" i="4"/>
  <c r="E70" i="4"/>
  <c r="E72" i="4"/>
  <c r="E74" i="4"/>
  <c r="E76" i="4"/>
  <c r="E78" i="4"/>
  <c r="E80" i="4"/>
  <c r="E82" i="4"/>
  <c r="E84" i="4"/>
  <c r="E86" i="4"/>
  <c r="E88" i="4"/>
  <c r="E90" i="4"/>
  <c r="E92" i="4"/>
  <c r="E94" i="4"/>
  <c r="E96" i="4"/>
  <c r="E98" i="4"/>
  <c r="E100" i="4"/>
  <c r="E102" i="4"/>
  <c r="E104" i="4"/>
  <c r="E106" i="4"/>
  <c r="E9" i="4"/>
  <c r="E11" i="4"/>
  <c r="E13" i="4"/>
  <c r="E15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53" i="4"/>
  <c r="E55" i="4"/>
  <c r="E57" i="4"/>
  <c r="E59" i="4"/>
  <c r="E61" i="4"/>
  <c r="E63" i="4"/>
  <c r="E65" i="4"/>
  <c r="E67" i="4"/>
  <c r="E69" i="4"/>
  <c r="E71" i="4"/>
  <c r="E73" i="4"/>
  <c r="E75" i="4"/>
  <c r="E77" i="4"/>
  <c r="E79" i="4"/>
  <c r="E81" i="4"/>
  <c r="E83" i="4"/>
  <c r="E85" i="4"/>
  <c r="E87" i="4"/>
  <c r="E89" i="4"/>
  <c r="E91" i="4"/>
  <c r="E93" i="4"/>
  <c r="E95" i="4"/>
  <c r="E97" i="4"/>
  <c r="E99" i="4"/>
  <c r="E101" i="4"/>
  <c r="E103" i="4"/>
  <c r="E105" i="4"/>
  <c r="E107" i="4"/>
  <c r="G7" i="5" l="1"/>
  <c r="J4" i="5" s="1"/>
  <c r="Y4" i="5" l="1"/>
  <c r="T4" i="5"/>
  <c r="O4" i="5"/>
  <c r="I4" i="5"/>
  <c r="X4" i="5"/>
  <c r="S4" i="5"/>
  <c r="M4" i="5"/>
  <c r="AB4" i="5"/>
  <c r="W4" i="5"/>
  <c r="Q4" i="5"/>
  <c r="L4" i="5"/>
  <c r="J7" i="5"/>
  <c r="AA4" i="5"/>
  <c r="U4" i="5"/>
  <c r="P4" i="5"/>
  <c r="K4" i="5"/>
  <c r="Z4" i="5"/>
  <c r="V4" i="5"/>
  <c r="R4" i="5"/>
  <c r="N4" i="5"/>
  <c r="I7" i="5" l="1"/>
  <c r="K7" i="5" s="1"/>
  <c r="L7" i="5" l="1"/>
  <c r="H7" i="5" s="1"/>
  <c r="I9" i="5"/>
  <c r="G9" i="5" s="1"/>
  <c r="C5" i="5" l="1"/>
  <c r="C9" i="5" s="1"/>
  <c r="A9" i="5" l="1"/>
  <c r="A14" i="5" s="1"/>
</calcChain>
</file>

<file path=xl/sharedStrings.xml><?xml version="1.0" encoding="utf-8"?>
<sst xmlns="http://schemas.openxmlformats.org/spreadsheetml/2006/main" count="1088" uniqueCount="290">
  <si>
    <t>Click +/- buttons to expand and contract areas</t>
  </si>
  <si>
    <t>Or click here to return to postcode search</t>
  </si>
  <si>
    <t>Value of lending, £</t>
  </si>
  <si>
    <t>Region</t>
  </si>
  <si>
    <t>Area</t>
  </si>
  <si>
    <t>Area name</t>
  </si>
  <si>
    <t>Sector</t>
  </si>
  <si>
    <t>BT1 1</t>
  </si>
  <si>
    <t>BT1 2</t>
  </si>
  <si>
    <t>BT1 3</t>
  </si>
  <si>
    <t>BT1 4</t>
  </si>
  <si>
    <t>BT1 5</t>
  </si>
  <si>
    <t>BT1 6</t>
  </si>
  <si>
    <t>BT1 9</t>
  </si>
  <si>
    <t>BT10 0</t>
  </si>
  <si>
    <t>BT10 9</t>
  </si>
  <si>
    <t>BT11 8</t>
  </si>
  <si>
    <t>BT11 9</t>
  </si>
  <si>
    <t>BT12 4</t>
  </si>
  <si>
    <t>BT12 5</t>
  </si>
  <si>
    <t>BT12 6</t>
  </si>
  <si>
    <t>BT12 7</t>
  </si>
  <si>
    <t>BT13 1</t>
  </si>
  <si>
    <t>BT13 2</t>
  </si>
  <si>
    <t>BT13 3</t>
  </si>
  <si>
    <t>BT14 6</t>
  </si>
  <si>
    <t>BT14 7</t>
  </si>
  <si>
    <t>BT14 8</t>
  </si>
  <si>
    <t>BT15 1</t>
  </si>
  <si>
    <t>BT15 2</t>
  </si>
  <si>
    <t>BT15 3</t>
  </si>
  <si>
    <t>BT15 4</t>
  </si>
  <si>
    <t>BT15 5</t>
  </si>
  <si>
    <t>BT16 1</t>
  </si>
  <si>
    <t>BT16 2</t>
  </si>
  <si>
    <t>BT17 0</t>
  </si>
  <si>
    <t>BT17 9</t>
  </si>
  <si>
    <t>BT18 0</t>
  </si>
  <si>
    <t>BT18 8</t>
  </si>
  <si>
    <t>BT18 9</t>
  </si>
  <si>
    <t>BT19 1</t>
  </si>
  <si>
    <t>BT19 6</t>
  </si>
  <si>
    <t>BT19 7</t>
  </si>
  <si>
    <t>BT2 7</t>
  </si>
  <si>
    <t>BT2 8</t>
  </si>
  <si>
    <t>BT20 3</t>
  </si>
  <si>
    <t>BT20 4</t>
  </si>
  <si>
    <t>BT20 5</t>
  </si>
  <si>
    <t>BT21 0</t>
  </si>
  <si>
    <t>BT22 1</t>
  </si>
  <si>
    <t>BT22 2</t>
  </si>
  <si>
    <t>BT23 4</t>
  </si>
  <si>
    <t>BT23 5</t>
  </si>
  <si>
    <t>BT23 6</t>
  </si>
  <si>
    <t>BT23 7</t>
  </si>
  <si>
    <t>BT23 8</t>
  </si>
  <si>
    <t>BT24 7</t>
  </si>
  <si>
    <t>BT24 8</t>
  </si>
  <si>
    <t>BT25 1</t>
  </si>
  <si>
    <t>BT25 2</t>
  </si>
  <si>
    <t>BT26 6</t>
  </si>
  <si>
    <t>BT27 4</t>
  </si>
  <si>
    <t>BT27 5</t>
  </si>
  <si>
    <t>BT27 6</t>
  </si>
  <si>
    <t>BT28 1</t>
  </si>
  <si>
    <t>BT28 2</t>
  </si>
  <si>
    <t>BT28 3</t>
  </si>
  <si>
    <t>BT29 4</t>
  </si>
  <si>
    <t>BT3 9</t>
  </si>
  <si>
    <t>BT30 6</t>
  </si>
  <si>
    <t>BT30 7</t>
  </si>
  <si>
    <t>BT30 8</t>
  </si>
  <si>
    <t>BT30 9</t>
  </si>
  <si>
    <t>BT31 9</t>
  </si>
  <si>
    <t>BT32 3</t>
  </si>
  <si>
    <t>BT32 4</t>
  </si>
  <si>
    <t>BT32 5</t>
  </si>
  <si>
    <t>BT33 0</t>
  </si>
  <si>
    <t>BT34 1</t>
  </si>
  <si>
    <t>BT34 2</t>
  </si>
  <si>
    <t>BT34 3</t>
  </si>
  <si>
    <t>BT34 4</t>
  </si>
  <si>
    <t>BT34 5</t>
  </si>
  <si>
    <t>BT35 0</t>
  </si>
  <si>
    <t>BT35 6</t>
  </si>
  <si>
    <t>BT35 7</t>
  </si>
  <si>
    <t>BT35 8</t>
  </si>
  <si>
    <t>BT35 9</t>
  </si>
  <si>
    <t>BT36 4</t>
  </si>
  <si>
    <t>BT36 5</t>
  </si>
  <si>
    <t>BT36 6</t>
  </si>
  <si>
    <t>BT36 7</t>
  </si>
  <si>
    <t>BT36 9</t>
  </si>
  <si>
    <t>BT37 0</t>
  </si>
  <si>
    <t>BT37 9</t>
  </si>
  <si>
    <t>BT38 7</t>
  </si>
  <si>
    <t>BT38 8</t>
  </si>
  <si>
    <t>BT38 9</t>
  </si>
  <si>
    <t>BT39 0</t>
  </si>
  <si>
    <t>BT39 9</t>
  </si>
  <si>
    <t>BT4 1</t>
  </si>
  <si>
    <t>BT4 2</t>
  </si>
  <si>
    <t>BT4 3</t>
  </si>
  <si>
    <t>BT4 9</t>
  </si>
  <si>
    <t>BT40 1</t>
  </si>
  <si>
    <t>BT40 2</t>
  </si>
  <si>
    <t>BT40 3</t>
  </si>
  <si>
    <t>BT40 9</t>
  </si>
  <si>
    <t>BT41 1</t>
  </si>
  <si>
    <t>BT41 2</t>
  </si>
  <si>
    <t>BT41 3</t>
  </si>
  <si>
    <t>BT41 4</t>
  </si>
  <si>
    <t>BT42 1</t>
  </si>
  <si>
    <t>BT42 2</t>
  </si>
  <si>
    <t>BT42 3</t>
  </si>
  <si>
    <t>BT42 4</t>
  </si>
  <si>
    <t>BT43 5</t>
  </si>
  <si>
    <t>BT43 6</t>
  </si>
  <si>
    <t>BT43 7</t>
  </si>
  <si>
    <t>BT44 0</t>
  </si>
  <si>
    <t>BT44 8</t>
  </si>
  <si>
    <t>BT44 9</t>
  </si>
  <si>
    <t>BT45 5</t>
  </si>
  <si>
    <t>BT45 6</t>
  </si>
  <si>
    <t>BT45 7</t>
  </si>
  <si>
    <t>BT45 8</t>
  </si>
  <si>
    <t>BT46 5</t>
  </si>
  <si>
    <t>BT47 2</t>
  </si>
  <si>
    <t>BT47 3</t>
  </si>
  <si>
    <t>BT47 4</t>
  </si>
  <si>
    <t>BT47 5</t>
  </si>
  <si>
    <t>BT47 6</t>
  </si>
  <si>
    <t>BT48 0</t>
  </si>
  <si>
    <t>BT48 4</t>
  </si>
  <si>
    <t>BT48 6</t>
  </si>
  <si>
    <t>BT48 7</t>
  </si>
  <si>
    <t>BT48 8</t>
  </si>
  <si>
    <t>BT48 9</t>
  </si>
  <si>
    <t>BT49 0</t>
  </si>
  <si>
    <t>BT49 9</t>
  </si>
  <si>
    <t>BT5 4</t>
  </si>
  <si>
    <t>BT5 5</t>
  </si>
  <si>
    <t>BT5 6</t>
  </si>
  <si>
    <t>BT5 7</t>
  </si>
  <si>
    <t>BT51 3</t>
  </si>
  <si>
    <t>BT51 4</t>
  </si>
  <si>
    <t>BT51 5</t>
  </si>
  <si>
    <t>BT52 1</t>
  </si>
  <si>
    <t>BT52 2</t>
  </si>
  <si>
    <t>BT53 6</t>
  </si>
  <si>
    <t>BT53 7</t>
  </si>
  <si>
    <t>BT53 8</t>
  </si>
  <si>
    <t>BT54 6</t>
  </si>
  <si>
    <t>BT55 7</t>
  </si>
  <si>
    <t>BT56 8</t>
  </si>
  <si>
    <t>BT57 8</t>
  </si>
  <si>
    <t>BT6 0</t>
  </si>
  <si>
    <t>BT6 8</t>
  </si>
  <si>
    <t>BT6 9</t>
  </si>
  <si>
    <t>BT60 1</t>
  </si>
  <si>
    <t>BT60 2</t>
  </si>
  <si>
    <t>BT60 3</t>
  </si>
  <si>
    <t>BT60 4</t>
  </si>
  <si>
    <t>BT61 7</t>
  </si>
  <si>
    <t>BT61 8</t>
  </si>
  <si>
    <t>BT61 9</t>
  </si>
  <si>
    <t>BT62 1</t>
  </si>
  <si>
    <t>BT62 2</t>
  </si>
  <si>
    <t>BT62 3</t>
  </si>
  <si>
    <t>BT62 4</t>
  </si>
  <si>
    <t>BT63 5</t>
  </si>
  <si>
    <t>BT63 6</t>
  </si>
  <si>
    <t>BT64 1</t>
  </si>
  <si>
    <t>BT64 2</t>
  </si>
  <si>
    <t>BT64 3</t>
  </si>
  <si>
    <t>BT65 4</t>
  </si>
  <si>
    <t>BT65 5</t>
  </si>
  <si>
    <t>BT66 6</t>
  </si>
  <si>
    <t>BT66 7</t>
  </si>
  <si>
    <t>BT66 8</t>
  </si>
  <si>
    <t>BT67 0</t>
  </si>
  <si>
    <t>BT67 9</t>
  </si>
  <si>
    <t>BT68 4</t>
  </si>
  <si>
    <t>BT69 6</t>
  </si>
  <si>
    <t>BT7 1</t>
  </si>
  <si>
    <t>BT7 2</t>
  </si>
  <si>
    <t>BT7 3</t>
  </si>
  <si>
    <t>BT70 1</t>
  </si>
  <si>
    <t>BT70 2</t>
  </si>
  <si>
    <t>BT70 3</t>
  </si>
  <si>
    <t>BT71 4</t>
  </si>
  <si>
    <t>BT71 5</t>
  </si>
  <si>
    <t>BT71 6</t>
  </si>
  <si>
    <t>BT71 7</t>
  </si>
  <si>
    <t>BT74 0</t>
  </si>
  <si>
    <t>BT74 4</t>
  </si>
  <si>
    <t>BT74 5</t>
  </si>
  <si>
    <t>BT74 6</t>
  </si>
  <si>
    <t>BT74 7</t>
  </si>
  <si>
    <t>BT74 8</t>
  </si>
  <si>
    <t>BT74 9</t>
  </si>
  <si>
    <t>BT75 0</t>
  </si>
  <si>
    <t>BT76 0</t>
  </si>
  <si>
    <t>BT77 0</t>
  </si>
  <si>
    <t>BT78 1</t>
  </si>
  <si>
    <t>BT78 2</t>
  </si>
  <si>
    <t>BT78 3</t>
  </si>
  <si>
    <t>BT78 4</t>
  </si>
  <si>
    <t>BT78 5</t>
  </si>
  <si>
    <t>BT79 0</t>
  </si>
  <si>
    <t>BT79 7</t>
  </si>
  <si>
    <t>BT79 8</t>
  </si>
  <si>
    <t>BT79 9</t>
  </si>
  <si>
    <t>BT8 6</t>
  </si>
  <si>
    <t>BT8 7</t>
  </si>
  <si>
    <t>BT8 8</t>
  </si>
  <si>
    <t>BT80 0</t>
  </si>
  <si>
    <t>BT80 8</t>
  </si>
  <si>
    <t>BT80 9</t>
  </si>
  <si>
    <t>BT81 7</t>
  </si>
  <si>
    <t>BT82 0</t>
  </si>
  <si>
    <t>BT82 8</t>
  </si>
  <si>
    <t>BT82 9</t>
  </si>
  <si>
    <t>BT9 5</t>
  </si>
  <si>
    <t>BT9 6</t>
  </si>
  <si>
    <t>BT9 7</t>
  </si>
  <si>
    <t>BT92 0</t>
  </si>
  <si>
    <t>BT92 1</t>
  </si>
  <si>
    <t>BT92 2</t>
  </si>
  <si>
    <t>BT92 3</t>
  </si>
  <si>
    <t>BT92 4</t>
  </si>
  <si>
    <t>BT92 5</t>
  </si>
  <si>
    <t>BT92 6</t>
  </si>
  <si>
    <t>BT92 7</t>
  </si>
  <si>
    <t>BT92 8</t>
  </si>
  <si>
    <t>BT92 9</t>
  </si>
  <si>
    <t>BT93 0</t>
  </si>
  <si>
    <t>BT93 1</t>
  </si>
  <si>
    <t>BT93 2</t>
  </si>
  <si>
    <t>BT93 3</t>
  </si>
  <si>
    <t>BT93 4</t>
  </si>
  <si>
    <t>BT93 5</t>
  </si>
  <si>
    <t>BT93 6</t>
  </si>
  <si>
    <t>BT93 7</t>
  </si>
  <si>
    <t>BT93 8</t>
  </si>
  <si>
    <t>BT94 1</t>
  </si>
  <si>
    <t>BT94 2</t>
  </si>
  <si>
    <t>BT94 3</t>
  </si>
  <si>
    <t>BT94 4</t>
  </si>
  <si>
    <t>BT94 5</t>
  </si>
  <si>
    <t>Belfast</t>
  </si>
  <si>
    <t>Northern Ireland</t>
  </si>
  <si>
    <t>Value of Lending</t>
  </si>
  <si>
    <t>Or click here to browse all geographies</t>
  </si>
  <si>
    <t>(where available):</t>
  </si>
  <si>
    <t>postal area:</t>
  </si>
  <si>
    <t>postcode sector:</t>
  </si>
  <si>
    <t>This postcode is in</t>
  </si>
  <si>
    <t>Enter postcode in the grey cell below</t>
  </si>
  <si>
    <t>BT</t>
  </si>
  <si>
    <t>BT other</t>
  </si>
  <si>
    <t>BT13 9</t>
  </si>
  <si>
    <t>BT20 9</t>
  </si>
  <si>
    <t>BT23 9</t>
  </si>
  <si>
    <t>BT28 9</t>
  </si>
  <si>
    <t>BT30 0</t>
  </si>
  <si>
    <t>BT32 9</t>
  </si>
  <si>
    <t>BT35 5</t>
  </si>
  <si>
    <t>BT38 0</t>
  </si>
  <si>
    <t>BT39 1</t>
  </si>
  <si>
    <t>BT41 9</t>
  </si>
  <si>
    <t>BT42 9</t>
  </si>
  <si>
    <t>BT45 9</t>
  </si>
  <si>
    <t>BT49 4</t>
  </si>
  <si>
    <t>BT5 9</t>
  </si>
  <si>
    <t>BT52 9</t>
  </si>
  <si>
    <t>BT53 9</t>
  </si>
  <si>
    <t>BT58 1</t>
  </si>
  <si>
    <t>BT61 0</t>
  </si>
  <si>
    <t>BT64 9</t>
  </si>
  <si>
    <t>BT65 9</t>
  </si>
  <si>
    <t>BT70 9</t>
  </si>
  <si>
    <t>BT78 9</t>
  </si>
  <si>
    <t>BT80 1</t>
  </si>
  <si>
    <t>BT82 1</t>
  </si>
  <si>
    <t>BT total</t>
  </si>
  <si>
    <t>UK Finance Statistics</t>
  </si>
  <si>
    <t>Value of Personal Loans outstanding in Northern Ireland end-December 2021, split by sector postcode</t>
  </si>
  <si>
    <t>Postcode sector lookup: Value of Personal Loans outstanding, end-December 2021</t>
  </si>
  <si>
    <t>HSBC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</si>
</sst>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6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8"/>
      <color theme="1"/>
      <name val="Arial"/>
      <family val="2"/>
    </font>
    <font>
      <b/>
      <sz val="16"/>
      <color rgb="FF00B6A3"/>
      <name val="Arial"/>
      <family val="2"/>
    </font>
    <font>
      <b/>
      <sz val="16"/>
      <color theme="3"/>
      <name val="Arial"/>
      <family val="2"/>
    </font>
    <font>
      <b/>
      <sz val="14"/>
      <color theme="0" tint="-0.499984740745262"/>
      <name val="Arial"/>
      <family val="2"/>
    </font>
    <font>
      <sz val="11"/>
      <color theme="0"/>
      <name val="Arial"/>
      <family val="2"/>
    </font>
    <font>
      <b/>
      <sz val="11"/>
      <color rgb="FF333344"/>
      <name val="Arial"/>
      <family val="2"/>
    </font>
    <font>
      <b/>
      <sz val="14"/>
      <color rgb="FF333344"/>
      <name val="Arial"/>
      <family val="2"/>
    </font>
    <font>
      <b/>
      <sz val="18"/>
      <color theme="0" tint="-0.499984740745262"/>
      <name val="Arial"/>
      <family val="2"/>
    </font>
    <font>
      <sz val="14"/>
      <color rgb="FF33334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45">
    <xf numFmtId="0" fontId="0" fillId="0" borderId="0" xfId="0"/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vertical="center"/>
    </xf>
    <xf numFmtId="0" fontId="6" fillId="0" borderId="0" xfId="3"/>
    <xf numFmtId="0" fontId="4" fillId="0" borderId="0" xfId="4"/>
    <xf numFmtId="0" fontId="6" fillId="0" borderId="0" xfId="3" applyAlignment="1">
      <alignment horizontal="left"/>
    </xf>
    <xf numFmtId="0" fontId="4" fillId="0" borderId="0" xfId="4" applyAlignment="1">
      <alignment vertical="center"/>
    </xf>
    <xf numFmtId="0" fontId="6" fillId="0" borderId="4" xfId="3" applyBorder="1" applyAlignment="1">
      <alignment horizontal="left" vertical="center"/>
    </xf>
    <xf numFmtId="0" fontId="6" fillId="0" borderId="0" xfId="3" applyAlignment="1">
      <alignment vertical="center"/>
    </xf>
    <xf numFmtId="0" fontId="0" fillId="0" borderId="0" xfId="0" applyAlignment="1">
      <alignment vertical="center"/>
    </xf>
    <xf numFmtId="0" fontId="4" fillId="0" borderId="4" xfId="4" applyBorder="1" applyAlignment="1">
      <alignment vertical="center"/>
    </xf>
    <xf numFmtId="9" fontId="0" fillId="0" borderId="0" xfId="40" applyFont="1"/>
    <xf numFmtId="0" fontId="9" fillId="0" borderId="0" xfId="3" applyFont="1"/>
    <xf numFmtId="0" fontId="10" fillId="0" borderId="0" xfId="3" applyFont="1" applyAlignment="1">
      <alignment horizontal="right"/>
    </xf>
    <xf numFmtId="0" fontId="10" fillId="0" borderId="0" xfId="3" applyFont="1" applyAlignment="1">
      <alignment horizontal="left" vertical="top"/>
    </xf>
    <xf numFmtId="0" fontId="6" fillId="0" borderId="0" xfId="3" applyAlignment="1">
      <alignment vertical="top"/>
    </xf>
    <xf numFmtId="0" fontId="10" fillId="0" borderId="0" xfId="3" applyFont="1" applyAlignment="1">
      <alignment horizontal="right" vertical="top"/>
    </xf>
    <xf numFmtId="0" fontId="10" fillId="2" borderId="6" xfId="3" applyFont="1" applyFill="1" applyBorder="1" applyAlignment="1">
      <alignment horizontal="right" vertical="top"/>
    </xf>
    <xf numFmtId="0" fontId="10" fillId="2" borderId="6" xfId="3" applyFont="1" applyFill="1" applyBorder="1" applyAlignment="1">
      <alignment horizontal="left" vertical="top"/>
    </xf>
    <xf numFmtId="0" fontId="10" fillId="0" borderId="0" xfId="3" applyFont="1"/>
    <xf numFmtId="0" fontId="10" fillId="0" borderId="0" xfId="3" applyFont="1" applyAlignment="1">
      <alignment horizontal="left"/>
    </xf>
    <xf numFmtId="0" fontId="11" fillId="3" borderId="6" xfId="3" applyFont="1" applyFill="1" applyBorder="1" applyProtection="1">
      <protection locked="0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left" vertical="top"/>
    </xf>
    <xf numFmtId="0" fontId="1" fillId="0" borderId="0" xfId="3" applyFont="1" applyAlignment="1">
      <alignment horizontal="left"/>
    </xf>
    <xf numFmtId="0" fontId="14" fillId="0" borderId="0" xfId="1" applyFont="1" applyAlignment="1">
      <alignment horizontal="left" vertical="top"/>
    </xf>
    <xf numFmtId="0" fontId="1" fillId="0" borderId="0" xfId="3" applyFont="1" applyAlignment="1">
      <alignment horizontal="right"/>
    </xf>
    <xf numFmtId="0" fontId="15" fillId="0" borderId="0" xfId="1" applyFont="1" applyAlignment="1">
      <alignment horizontal="left" vertical="top"/>
    </xf>
    <xf numFmtId="0" fontId="1" fillId="0" borderId="0" xfId="3" applyFont="1"/>
    <xf numFmtId="0" fontId="16" fillId="0" borderId="0" xfId="3" applyFont="1" applyAlignment="1">
      <alignment horizontal="right" vertical="center"/>
    </xf>
    <xf numFmtId="164" fontId="17" fillId="0" borderId="7" xfId="4" applyNumberFormat="1" applyFont="1" applyBorder="1" applyAlignment="1">
      <alignment horizontal="centerContinuous" vertical="center" wrapText="1"/>
    </xf>
    <xf numFmtId="164" fontId="17" fillId="0" borderId="4" xfId="4" applyNumberFormat="1" applyFont="1" applyBorder="1" applyAlignment="1">
      <alignment horizontal="left" vertical="center" wrapText="1"/>
    </xf>
    <xf numFmtId="164" fontId="17" fillId="0" borderId="4" xfId="4" applyNumberFormat="1" applyFont="1" applyBorder="1" applyAlignment="1">
      <alignment horizontal="center" vertical="center" wrapText="1"/>
    </xf>
    <xf numFmtId="0" fontId="17" fillId="0" borderId="0" xfId="4" applyFont="1" applyAlignment="1">
      <alignment horizontal="left"/>
    </xf>
    <xf numFmtId="0" fontId="17" fillId="0" borderId="0" xfId="4" applyFont="1"/>
    <xf numFmtId="164" fontId="1" fillId="0" borderId="0" xfId="3" applyNumberFormat="1" applyFont="1" applyAlignment="1">
      <alignment horizontal="right"/>
    </xf>
    <xf numFmtId="0" fontId="13" fillId="0" borderId="0" xfId="1" applyFont="1" applyAlignment="1">
      <alignment vertical="top"/>
    </xf>
    <xf numFmtId="0" fontId="18" fillId="0" borderId="0" xfId="1" applyFont="1" applyAlignment="1">
      <alignment vertical="top"/>
    </xf>
    <xf numFmtId="5" fontId="0" fillId="0" borderId="0" xfId="9" applyNumberFormat="1" applyFont="1"/>
    <xf numFmtId="5" fontId="10" fillId="2" borderId="6" xfId="9" applyNumberFormat="1" applyFont="1" applyFill="1" applyBorder="1" applyAlignment="1">
      <alignment horizontal="left"/>
    </xf>
    <xf numFmtId="0" fontId="19" fillId="0" borderId="5" xfId="1" applyFont="1" applyBorder="1" applyAlignment="1" applyProtection="1">
      <alignment vertical="top" wrapText="1"/>
      <protection locked="0"/>
    </xf>
    <xf numFmtId="0" fontId="20" fillId="0" borderId="0" xfId="0" applyFont="1"/>
    <xf numFmtId="0" fontId="13" fillId="0" borderId="1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vertical="center"/>
    </xf>
  </cellXfs>
  <cellStyles count="46">
    <cellStyle name="Comma 2" xfId="5"/>
    <cellStyle name="Comma 2 2" xfId="6"/>
    <cellStyle name="Comma 3" xfId="7"/>
    <cellStyle name="Comma 3 2" xfId="8"/>
    <cellStyle name="Comma 4" xfId="9"/>
    <cellStyle name="Comma 4 2" xfId="10"/>
    <cellStyle name="Comma 4 2 2" xfId="11"/>
    <cellStyle name="Comma 4 3" xfId="12"/>
    <cellStyle name="Comma 4 3 2" xfId="13"/>
    <cellStyle name="Comma 4 4" xfId="14"/>
    <cellStyle name="Comma 5" xfId="15"/>
    <cellStyle name="Comma 5 2" xfId="16"/>
    <cellStyle name="Comma 6" xfId="17"/>
    <cellStyle name="Comma 6 2" xfId="18"/>
    <cellStyle name="Comma 7" xfId="19"/>
    <cellStyle name="Comma 7 2" xfId="20"/>
    <cellStyle name="Comma 8" xfId="21"/>
    <cellStyle name="Currency 2" xfId="22"/>
    <cellStyle name="Currency 2 2" xfId="23"/>
    <cellStyle name="Currency 2 2 2" xfId="24"/>
    <cellStyle name="Currency 2 3" xfId="25"/>
    <cellStyle name="Heading 4 2" xfId="4"/>
    <cellStyle name="Hyperlink" xfId="2" builtinId="8"/>
    <cellStyle name="Normal" xfId="0" builtinId="0"/>
    <cellStyle name="Normal 2" xfId="3"/>
    <cellStyle name="Normal 2 2" xfId="26"/>
    <cellStyle name="Normal 2 2 2" xfId="27"/>
    <cellStyle name="Normal 2 2 3" xfId="28"/>
    <cellStyle name="Normal 2 3" xfId="29"/>
    <cellStyle name="Normal 2 4" xfId="30"/>
    <cellStyle name="Normal 3" xfId="31"/>
    <cellStyle name="Normal 3 2" xfId="32"/>
    <cellStyle name="Normal 4" xfId="33"/>
    <cellStyle name="Normal 4 2" xfId="34"/>
    <cellStyle name="Normal 4 3" xfId="35"/>
    <cellStyle name="Normal 5" xfId="36"/>
    <cellStyle name="Normal 6" xfId="37"/>
    <cellStyle name="Percent 2" xfId="38"/>
    <cellStyle name="Percent 3" xfId="39"/>
    <cellStyle name="Percent 4" xfId="40"/>
    <cellStyle name="Percent 4 2" xfId="41"/>
    <cellStyle name="Percent 4 3" xfId="42"/>
    <cellStyle name="Percent 5" xfId="43"/>
    <cellStyle name="Percent 6" xfId="44"/>
    <cellStyle name="Percent 7" xfId="45"/>
    <cellStyle name="Title" xfId="1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17%20Q2%20published%20files\BBA01-%23445882-v1-Postcode_Lending_Publishable_Data_PL_Q3_2014___BBA_Aggrega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ta%20&amp;%20Research\Core%20Data%20Reporting\Postcode%20lending\NI%20Postcode%20Lending%20Data\2021%20Q4%20Data\NI%20Postcode%20PL%20Aggregate%20-%20Q4%202021%20-%20working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Postcode sector lookup"/>
      <sheetName val="All postcode data"/>
    </sheetNames>
    <sheetDataSet>
      <sheetData sheetId="0"/>
      <sheetData sheetId="1">
        <row r="7">
          <cell r="G7" t="str">
            <v>DE11</v>
          </cell>
          <cell r="I7">
            <v>4</v>
          </cell>
          <cell r="J7">
            <v>4</v>
          </cell>
          <cell r="K7" t="str">
            <v>DE1</v>
          </cell>
          <cell r="L7" t="str">
            <v>1</v>
          </cell>
        </row>
        <row r="9">
          <cell r="A9" t="str">
            <v>DE1 1</v>
          </cell>
          <cell r="G9" t="str">
            <v>DE</v>
          </cell>
          <cell r="I9" t="str">
            <v>DE1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gregate summary table"/>
      <sheetName val="publish aggregate data"/>
      <sheetName val="table"/>
      <sheetName val="aggregate"/>
      <sheetName val="summary"/>
      <sheetName val="bank summaries"/>
      <sheetName val="AIB"/>
      <sheetName val="Barclays"/>
      <sheetName val="BOI"/>
      <sheetName val="Danske"/>
      <sheetName val="HSBC"/>
      <sheetName val="Lloyds"/>
      <sheetName val="Nationwide"/>
      <sheetName val="Santander"/>
      <sheetName val="Ulster"/>
      <sheetName val="publish"/>
      <sheetName val="terminated"/>
    </sheetNames>
    <sheetDataSet>
      <sheetData sheetId="0"/>
      <sheetData sheetId="1">
        <row r="1">
          <cell r="G1" t="str">
            <v>all postcodes (Q4 2017)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">
          <cell r="A1" t="str">
            <v>Postcodes</v>
          </cell>
          <cell r="B1" t="str">
            <v>AIB</v>
          </cell>
          <cell r="C1" t="str">
            <v>Barclays</v>
          </cell>
          <cell r="D1" t="str">
            <v>BOI</v>
          </cell>
          <cell r="E1" t="str">
            <v>Danske</v>
          </cell>
          <cell r="F1" t="str">
            <v>HSBC</v>
          </cell>
          <cell r="G1" t="str">
            <v>Lloyds</v>
          </cell>
          <cell r="H1" t="str">
            <v>Nationwide</v>
          </cell>
          <cell r="I1" t="str">
            <v>Santander</v>
          </cell>
          <cell r="J1" t="str">
            <v>Ulster</v>
          </cell>
        </row>
        <row r="2">
          <cell r="A2" t="str">
            <v>BT1 1</v>
          </cell>
          <cell r="B2" t="str">
            <v/>
          </cell>
          <cell r="C2" t="str">
            <v/>
          </cell>
          <cell r="D2" t="str">
            <v/>
          </cell>
          <cell r="E2" t="str">
            <v/>
          </cell>
          <cell r="F2" t="str">
            <v/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</row>
        <row r="3">
          <cell r="A3" t="str">
            <v>BT1 2</v>
          </cell>
          <cell r="B3" t="str">
            <v/>
          </cell>
          <cell r="C3" t="str">
            <v/>
          </cell>
          <cell r="D3" t="str">
            <v/>
          </cell>
          <cell r="E3" t="str">
            <v/>
          </cell>
          <cell r="F3" t="str">
            <v/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</row>
        <row r="4">
          <cell r="A4" t="str">
            <v>BT1 3</v>
          </cell>
          <cell r="B4" t="str">
            <v/>
          </cell>
          <cell r="C4" t="str">
            <v/>
          </cell>
          <cell r="D4" t="str">
            <v/>
          </cell>
          <cell r="E4" t="str">
            <v/>
          </cell>
          <cell r="F4">
            <v>94705.39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</row>
        <row r="5">
          <cell r="A5" t="str">
            <v>BT1 4</v>
          </cell>
          <cell r="B5" t="str">
            <v/>
          </cell>
          <cell r="C5" t="str">
            <v/>
          </cell>
          <cell r="D5" t="str">
            <v/>
          </cell>
          <cell r="E5" t="str">
            <v/>
          </cell>
          <cell r="F5" t="str">
            <v/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</row>
        <row r="6">
          <cell r="A6" t="str">
            <v>BT1 5</v>
          </cell>
          <cell r="B6" t="str">
            <v/>
          </cell>
          <cell r="C6" t="str">
            <v/>
          </cell>
          <cell r="D6" t="str">
            <v/>
          </cell>
          <cell r="E6" t="str">
            <v/>
          </cell>
          <cell r="F6" t="str">
            <v/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</row>
        <row r="7">
          <cell r="A7" t="str">
            <v>BT1 6</v>
          </cell>
          <cell r="B7" t="str">
            <v/>
          </cell>
          <cell r="C7" t="str">
            <v/>
          </cell>
          <cell r="D7" t="str">
            <v/>
          </cell>
          <cell r="E7" t="str">
            <v/>
          </cell>
          <cell r="F7" t="str">
            <v/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</row>
        <row r="8">
          <cell r="A8" t="str">
            <v>BT1 9</v>
          </cell>
          <cell r="B8" t="str">
            <v/>
          </cell>
          <cell r="C8" t="str">
            <v/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</row>
        <row r="9">
          <cell r="A9" t="str">
            <v>BT10 0</v>
          </cell>
          <cell r="B9" t="str">
            <v/>
          </cell>
          <cell r="C9">
            <v>89712.93</v>
          </cell>
          <cell r="D9" t="str">
            <v/>
          </cell>
          <cell r="E9" t="str">
            <v/>
          </cell>
          <cell r="F9">
            <v>934621.26</v>
          </cell>
          <cell r="G9">
            <v>794218.3</v>
          </cell>
          <cell r="H9">
            <v>783789.62999999966</v>
          </cell>
          <cell r="I9">
            <v>671358</v>
          </cell>
          <cell r="J9" t="str">
            <v/>
          </cell>
        </row>
        <row r="10">
          <cell r="A10" t="str">
            <v>BT10 9</v>
          </cell>
          <cell r="B10" t="str">
            <v/>
          </cell>
          <cell r="C10" t="str">
            <v/>
          </cell>
          <cell r="D10" t="str">
            <v/>
          </cell>
          <cell r="E10" t="str">
            <v/>
          </cell>
          <cell r="F10" t="str">
            <v/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</row>
        <row r="11">
          <cell r="A11" t="str">
            <v>BT11 8</v>
          </cell>
          <cell r="B11" t="str">
            <v/>
          </cell>
          <cell r="C11">
            <v>68053.69</v>
          </cell>
          <cell r="D11" t="str">
            <v/>
          </cell>
          <cell r="E11" t="str">
            <v/>
          </cell>
          <cell r="F11">
            <v>451506.53</v>
          </cell>
          <cell r="G11">
            <v>758976.26</v>
          </cell>
          <cell r="H11">
            <v>426953.47</v>
          </cell>
          <cell r="I11">
            <v>559479.65000000107</v>
          </cell>
          <cell r="J11" t="str">
            <v/>
          </cell>
        </row>
        <row r="12">
          <cell r="A12" t="str">
            <v>BT11 9</v>
          </cell>
          <cell r="B12" t="str">
            <v/>
          </cell>
          <cell r="C12">
            <v>60583.15</v>
          </cell>
          <cell r="D12" t="str">
            <v/>
          </cell>
          <cell r="E12" t="str">
            <v/>
          </cell>
          <cell r="F12">
            <v>403862.47</v>
          </cell>
          <cell r="G12">
            <v>897688.23</v>
          </cell>
          <cell r="H12">
            <v>351200.42000000004</v>
          </cell>
          <cell r="I12">
            <v>538898.26</v>
          </cell>
          <cell r="J12" t="str">
            <v/>
          </cell>
        </row>
        <row r="13">
          <cell r="A13" t="str">
            <v>BT12 4</v>
          </cell>
          <cell r="B13" t="str">
            <v/>
          </cell>
          <cell r="C13" t="str">
            <v/>
          </cell>
          <cell r="D13" t="str">
            <v/>
          </cell>
          <cell r="E13" t="str">
            <v/>
          </cell>
          <cell r="F13" t="str">
            <v/>
          </cell>
          <cell r="G13">
            <v>160849.91</v>
          </cell>
          <cell r="H13" t="str">
            <v/>
          </cell>
          <cell r="I13">
            <v>47801.62</v>
          </cell>
          <cell r="J13" t="str">
            <v/>
          </cell>
        </row>
        <row r="14">
          <cell r="A14" t="str">
            <v>BT12 5</v>
          </cell>
          <cell r="B14" t="str">
            <v/>
          </cell>
          <cell r="C14" t="str">
            <v/>
          </cell>
          <cell r="D14" t="str">
            <v/>
          </cell>
          <cell r="E14" t="str">
            <v/>
          </cell>
          <cell r="F14">
            <v>128211.24</v>
          </cell>
          <cell r="G14">
            <v>165855.89000000001</v>
          </cell>
          <cell r="H14">
            <v>77810.8</v>
          </cell>
          <cell r="I14">
            <v>99744.66</v>
          </cell>
          <cell r="J14" t="str">
            <v/>
          </cell>
        </row>
        <row r="15">
          <cell r="A15" t="str">
            <v>BT12 6</v>
          </cell>
          <cell r="B15" t="str">
            <v/>
          </cell>
          <cell r="C15" t="str">
            <v/>
          </cell>
          <cell r="D15" t="str">
            <v/>
          </cell>
          <cell r="E15" t="str">
            <v/>
          </cell>
          <cell r="F15">
            <v>87530.53</v>
          </cell>
          <cell r="G15">
            <v>356577.97</v>
          </cell>
          <cell r="H15">
            <v>191850.16000000003</v>
          </cell>
          <cell r="I15">
            <v>147892.6</v>
          </cell>
          <cell r="J15" t="str">
            <v/>
          </cell>
        </row>
        <row r="16">
          <cell r="A16" t="str">
            <v>BT12 7</v>
          </cell>
          <cell r="B16" t="str">
            <v/>
          </cell>
          <cell r="C16">
            <v>67641.22</v>
          </cell>
          <cell r="D16" t="str">
            <v/>
          </cell>
          <cell r="E16" t="str">
            <v/>
          </cell>
          <cell r="F16">
            <v>191895.63</v>
          </cell>
          <cell r="G16">
            <v>671258.55</v>
          </cell>
          <cell r="H16">
            <v>342518.29000000004</v>
          </cell>
          <cell r="I16">
            <v>393263.65</v>
          </cell>
          <cell r="J16" t="str">
            <v/>
          </cell>
        </row>
        <row r="17">
          <cell r="A17" t="str">
            <v>BT13 1</v>
          </cell>
          <cell r="B17" t="str">
            <v/>
          </cell>
          <cell r="C17" t="str">
            <v/>
          </cell>
          <cell r="D17" t="str">
            <v/>
          </cell>
          <cell r="E17" t="str">
            <v/>
          </cell>
          <cell r="F17" t="str">
            <v/>
          </cell>
          <cell r="G17">
            <v>291458.28999999998</v>
          </cell>
          <cell r="H17">
            <v>159739.43000000002</v>
          </cell>
          <cell r="I17">
            <v>83798.509999999995</v>
          </cell>
          <cell r="J17" t="str">
            <v/>
          </cell>
        </row>
        <row r="18">
          <cell r="A18" t="str">
            <v>BT13 2</v>
          </cell>
          <cell r="B18" t="str">
            <v/>
          </cell>
          <cell r="C18" t="str">
            <v/>
          </cell>
          <cell r="D18" t="str">
            <v/>
          </cell>
          <cell r="E18" t="str">
            <v/>
          </cell>
          <cell r="F18">
            <v>99081.06</v>
          </cell>
          <cell r="G18">
            <v>208319.9</v>
          </cell>
          <cell r="H18">
            <v>106617.50000000001</v>
          </cell>
          <cell r="I18">
            <v>71907.23</v>
          </cell>
          <cell r="J18" t="str">
            <v/>
          </cell>
        </row>
        <row r="19">
          <cell r="A19" t="str">
            <v>BT13 3</v>
          </cell>
          <cell r="B19" t="str">
            <v/>
          </cell>
          <cell r="C19">
            <v>71157.33</v>
          </cell>
          <cell r="D19" t="str">
            <v/>
          </cell>
          <cell r="E19" t="str">
            <v/>
          </cell>
          <cell r="F19">
            <v>421640.45</v>
          </cell>
          <cell r="G19">
            <v>1002757.93</v>
          </cell>
          <cell r="H19">
            <v>653260.75000000035</v>
          </cell>
          <cell r="I19">
            <v>501631.12</v>
          </cell>
          <cell r="J19" t="str">
            <v/>
          </cell>
        </row>
        <row r="20">
          <cell r="A20" t="str">
            <v>BT13 9</v>
          </cell>
          <cell r="B20" t="str">
            <v/>
          </cell>
          <cell r="C20" t="str">
            <v/>
          </cell>
          <cell r="D20" t="str">
            <v/>
          </cell>
          <cell r="E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</row>
        <row r="21">
          <cell r="A21" t="str">
            <v>BT14 6</v>
          </cell>
          <cell r="B21" t="str">
            <v/>
          </cell>
          <cell r="C21">
            <v>104831.03999999999</v>
          </cell>
          <cell r="D21" t="str">
            <v/>
          </cell>
          <cell r="E21" t="str">
            <v/>
          </cell>
          <cell r="F21">
            <v>433986</v>
          </cell>
          <cell r="G21">
            <v>797324.35</v>
          </cell>
          <cell r="H21">
            <v>520581.94000000012</v>
          </cell>
          <cell r="I21">
            <v>491108.2</v>
          </cell>
          <cell r="J21" t="str">
            <v/>
          </cell>
        </row>
        <row r="22">
          <cell r="A22" t="str">
            <v>BT14 7</v>
          </cell>
          <cell r="B22" t="str">
            <v/>
          </cell>
          <cell r="C22">
            <v>72189.22</v>
          </cell>
          <cell r="D22" t="str">
            <v/>
          </cell>
          <cell r="E22" t="str">
            <v/>
          </cell>
          <cell r="F22">
            <v>143534.57999999999</v>
          </cell>
          <cell r="G22">
            <v>629795.64</v>
          </cell>
          <cell r="H22">
            <v>484417.76000000007</v>
          </cell>
          <cell r="I22">
            <v>427912.96000000002</v>
          </cell>
          <cell r="J22" t="str">
            <v/>
          </cell>
        </row>
        <row r="23">
          <cell r="A23" t="str">
            <v>BT14 8</v>
          </cell>
          <cell r="B23" t="str">
            <v/>
          </cell>
          <cell r="C23">
            <v>68538.2</v>
          </cell>
          <cell r="D23" t="str">
            <v/>
          </cell>
          <cell r="E23" t="str">
            <v/>
          </cell>
          <cell r="F23">
            <v>554984.31999999995</v>
          </cell>
          <cell r="G23">
            <v>1114341.1399999999</v>
          </cell>
          <cell r="H23">
            <v>582194.4</v>
          </cell>
          <cell r="I23">
            <v>558821.5</v>
          </cell>
          <cell r="J23" t="str">
            <v/>
          </cell>
        </row>
        <row r="24">
          <cell r="A24" t="str">
            <v>BT15 1</v>
          </cell>
          <cell r="B24" t="str">
            <v/>
          </cell>
          <cell r="C24" t="str">
            <v/>
          </cell>
          <cell r="D24" t="str">
            <v/>
          </cell>
          <cell r="E24" t="str">
            <v/>
          </cell>
          <cell r="F24" t="str">
            <v/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</row>
        <row r="25">
          <cell r="A25" t="str">
            <v>BT15 2</v>
          </cell>
          <cell r="B25" t="str">
            <v/>
          </cell>
          <cell r="C25" t="str">
            <v/>
          </cell>
          <cell r="D25" t="str">
            <v/>
          </cell>
          <cell r="E25" t="str">
            <v/>
          </cell>
          <cell r="F25" t="str">
            <v/>
          </cell>
          <cell r="G25">
            <v>288487.46999999997</v>
          </cell>
          <cell r="H25">
            <v>96841.77</v>
          </cell>
          <cell r="I25">
            <v>105743.98</v>
          </cell>
          <cell r="J25" t="str">
            <v/>
          </cell>
        </row>
        <row r="26">
          <cell r="A26" t="str">
            <v>BT15 3</v>
          </cell>
          <cell r="B26" t="str">
            <v/>
          </cell>
          <cell r="C26">
            <v>28021.98</v>
          </cell>
          <cell r="D26" t="str">
            <v/>
          </cell>
          <cell r="E26" t="str">
            <v/>
          </cell>
          <cell r="F26">
            <v>308055.15000000002</v>
          </cell>
          <cell r="G26">
            <v>501199.66</v>
          </cell>
          <cell r="H26">
            <v>444326.35000000009</v>
          </cell>
          <cell r="I26">
            <v>235188.04</v>
          </cell>
          <cell r="J26" t="str">
            <v/>
          </cell>
        </row>
        <row r="27">
          <cell r="A27" t="str">
            <v>BT15 4</v>
          </cell>
          <cell r="B27" t="str">
            <v/>
          </cell>
          <cell r="C27">
            <v>68542.2</v>
          </cell>
          <cell r="D27" t="str">
            <v/>
          </cell>
          <cell r="E27" t="str">
            <v/>
          </cell>
          <cell r="F27">
            <v>245195.94</v>
          </cell>
          <cell r="G27">
            <v>422564.44</v>
          </cell>
          <cell r="H27">
            <v>379735.33000000013</v>
          </cell>
          <cell r="I27">
            <v>292469.34000000003</v>
          </cell>
          <cell r="J27" t="str">
            <v/>
          </cell>
        </row>
        <row r="28">
          <cell r="A28" t="str">
            <v>BT15 5</v>
          </cell>
          <cell r="B28" t="str">
            <v/>
          </cell>
          <cell r="C28" t="str">
            <v/>
          </cell>
          <cell r="D28" t="str">
            <v/>
          </cell>
          <cell r="E28" t="str">
            <v/>
          </cell>
          <cell r="F28">
            <v>383793.12</v>
          </cell>
          <cell r="G28">
            <v>380707.8</v>
          </cell>
          <cell r="H28">
            <v>365490.6999999999</v>
          </cell>
          <cell r="I28">
            <v>326494.22000000003</v>
          </cell>
          <cell r="J28" t="str">
            <v/>
          </cell>
        </row>
        <row r="29">
          <cell r="A29" t="str">
            <v>BT16 1</v>
          </cell>
          <cell r="B29" t="str">
            <v/>
          </cell>
          <cell r="C29">
            <v>137969.17000000001</v>
          </cell>
          <cell r="D29" t="str">
            <v/>
          </cell>
          <cell r="E29" t="str">
            <v/>
          </cell>
          <cell r="F29">
            <v>864256.79</v>
          </cell>
          <cell r="G29">
            <v>1243718.6399999999</v>
          </cell>
          <cell r="H29">
            <v>695980.20000000042</v>
          </cell>
          <cell r="I29">
            <v>704343.46</v>
          </cell>
          <cell r="J29" t="str">
            <v/>
          </cell>
        </row>
        <row r="30">
          <cell r="A30" t="str">
            <v>BT16 2</v>
          </cell>
          <cell r="B30" t="str">
            <v/>
          </cell>
          <cell r="C30">
            <v>104434.07</v>
          </cell>
          <cell r="D30" t="str">
            <v/>
          </cell>
          <cell r="E30" t="str">
            <v/>
          </cell>
          <cell r="F30">
            <v>446998.36</v>
          </cell>
          <cell r="G30">
            <v>1035661.29</v>
          </cell>
          <cell r="H30">
            <v>377896.54000000004</v>
          </cell>
          <cell r="I30">
            <v>381261.75</v>
          </cell>
          <cell r="J30" t="str">
            <v/>
          </cell>
        </row>
        <row r="31">
          <cell r="A31" t="str">
            <v>BT17 0</v>
          </cell>
          <cell r="B31" t="str">
            <v/>
          </cell>
          <cell r="C31">
            <v>158174.71</v>
          </cell>
          <cell r="D31" t="str">
            <v/>
          </cell>
          <cell r="E31" t="str">
            <v/>
          </cell>
          <cell r="F31">
            <v>798071.77</v>
          </cell>
          <cell r="G31">
            <v>1880413.63</v>
          </cell>
          <cell r="H31">
            <v>852701.74000000046</v>
          </cell>
          <cell r="I31">
            <v>913268.05</v>
          </cell>
          <cell r="J31" t="str">
            <v/>
          </cell>
        </row>
        <row r="32">
          <cell r="A32" t="str">
            <v>BT17 9</v>
          </cell>
          <cell r="B32" t="str">
            <v/>
          </cell>
          <cell r="C32">
            <v>75343.149999999994</v>
          </cell>
          <cell r="D32" t="str">
            <v/>
          </cell>
          <cell r="E32" t="str">
            <v/>
          </cell>
          <cell r="F32">
            <v>658349.15</v>
          </cell>
          <cell r="G32">
            <v>860297.03</v>
          </cell>
          <cell r="H32">
            <v>426445.75999999995</v>
          </cell>
          <cell r="I32">
            <v>373132.17</v>
          </cell>
          <cell r="J32" t="str">
            <v/>
          </cell>
        </row>
        <row r="33">
          <cell r="A33" t="str">
            <v>BT18 0</v>
          </cell>
          <cell r="B33" t="str">
            <v/>
          </cell>
          <cell r="C33" t="str">
            <v/>
          </cell>
          <cell r="D33" t="str">
            <v/>
          </cell>
          <cell r="E33" t="str">
            <v/>
          </cell>
          <cell r="F33">
            <v>671458.11</v>
          </cell>
          <cell r="G33">
            <v>312312.81</v>
          </cell>
          <cell r="H33">
            <v>373274.06999999995</v>
          </cell>
          <cell r="I33">
            <v>223150.62</v>
          </cell>
          <cell r="J33" t="str">
            <v/>
          </cell>
        </row>
        <row r="34">
          <cell r="A34" t="str">
            <v>BT18 8</v>
          </cell>
          <cell r="B34" t="str">
            <v/>
          </cell>
          <cell r="C34" t="str">
            <v/>
          </cell>
          <cell r="D34" t="str">
            <v/>
          </cell>
          <cell r="E34" t="str">
            <v/>
          </cell>
          <cell r="F34" t="str">
            <v/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</row>
        <row r="35">
          <cell r="A35" t="str">
            <v>BT18 9</v>
          </cell>
          <cell r="B35" t="str">
            <v/>
          </cell>
          <cell r="C35">
            <v>110605.17</v>
          </cell>
          <cell r="D35" t="str">
            <v/>
          </cell>
          <cell r="E35" t="str">
            <v/>
          </cell>
          <cell r="F35" t="str">
            <v/>
          </cell>
          <cell r="G35">
            <v>475610.68</v>
          </cell>
          <cell r="H35">
            <v>329446.61</v>
          </cell>
          <cell r="I35">
            <v>274104.71000000002</v>
          </cell>
          <cell r="J35" t="str">
            <v/>
          </cell>
        </row>
        <row r="36">
          <cell r="A36" t="str">
            <v>BT19 1</v>
          </cell>
          <cell r="B36" t="str">
            <v/>
          </cell>
          <cell r="C36">
            <v>184381</v>
          </cell>
          <cell r="D36" t="str">
            <v/>
          </cell>
          <cell r="E36" t="str">
            <v/>
          </cell>
          <cell r="F36">
            <v>903079.71</v>
          </cell>
          <cell r="G36">
            <v>1198940.75</v>
          </cell>
          <cell r="H36">
            <v>1327176.8700000006</v>
          </cell>
          <cell r="I36">
            <v>855521.3</v>
          </cell>
          <cell r="J36" t="str">
            <v/>
          </cell>
        </row>
        <row r="37">
          <cell r="A37" t="str">
            <v>BT19 6</v>
          </cell>
          <cell r="B37" t="str">
            <v/>
          </cell>
          <cell r="C37">
            <v>181088.12</v>
          </cell>
          <cell r="D37" t="str">
            <v/>
          </cell>
          <cell r="E37" t="str">
            <v/>
          </cell>
          <cell r="F37">
            <v>866469.06</v>
          </cell>
          <cell r="G37">
            <v>1321763.92</v>
          </cell>
          <cell r="H37">
            <v>1437114.8200000003</v>
          </cell>
          <cell r="I37">
            <v>914216.07000000007</v>
          </cell>
          <cell r="J37" t="str">
            <v/>
          </cell>
        </row>
        <row r="38">
          <cell r="A38" t="str">
            <v>BT19 7</v>
          </cell>
          <cell r="B38" t="str">
            <v/>
          </cell>
          <cell r="C38">
            <v>212789.13</v>
          </cell>
          <cell r="D38" t="str">
            <v/>
          </cell>
          <cell r="E38" t="str">
            <v/>
          </cell>
          <cell r="F38">
            <v>615707.59</v>
          </cell>
          <cell r="G38">
            <v>1309987.8899999999</v>
          </cell>
          <cell r="H38">
            <v>1077757.7199999997</v>
          </cell>
          <cell r="I38">
            <v>680828.28</v>
          </cell>
          <cell r="J38" t="str">
            <v/>
          </cell>
        </row>
        <row r="39">
          <cell r="A39" t="str">
            <v>BT2 7</v>
          </cell>
          <cell r="B39" t="str">
            <v/>
          </cell>
          <cell r="C39" t="str">
            <v/>
          </cell>
          <cell r="D39" t="str">
            <v/>
          </cell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</row>
        <row r="40">
          <cell r="A40" t="str">
            <v>BT2 8</v>
          </cell>
          <cell r="B40" t="str">
            <v/>
          </cell>
          <cell r="C40" t="str">
            <v/>
          </cell>
          <cell r="D40" t="str">
            <v/>
          </cell>
          <cell r="E40" t="str">
            <v/>
          </cell>
          <cell r="F40">
            <v>124080.71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</row>
        <row r="41">
          <cell r="A41" t="str">
            <v>BT20 3</v>
          </cell>
          <cell r="B41" t="str">
            <v/>
          </cell>
          <cell r="C41">
            <v>299228.96000000002</v>
          </cell>
          <cell r="D41" t="str">
            <v/>
          </cell>
          <cell r="E41" t="str">
            <v/>
          </cell>
          <cell r="F41">
            <v>820488.03</v>
          </cell>
          <cell r="G41">
            <v>1018655.27</v>
          </cell>
          <cell r="H41">
            <v>928119.42000000016</v>
          </cell>
          <cell r="I41">
            <v>561834.91</v>
          </cell>
          <cell r="J41" t="str">
            <v/>
          </cell>
        </row>
        <row r="42">
          <cell r="A42" t="str">
            <v>BT20 4</v>
          </cell>
          <cell r="B42" t="str">
            <v/>
          </cell>
          <cell r="C42">
            <v>137375.56</v>
          </cell>
          <cell r="D42" t="str">
            <v/>
          </cell>
          <cell r="E42" t="str">
            <v/>
          </cell>
          <cell r="F42">
            <v>366721.9</v>
          </cell>
          <cell r="G42">
            <v>566992.06999999995</v>
          </cell>
          <cell r="H42">
            <v>679290.61000000022</v>
          </cell>
          <cell r="I42">
            <v>286671.23</v>
          </cell>
          <cell r="J42" t="str">
            <v/>
          </cell>
        </row>
        <row r="43">
          <cell r="A43" t="str">
            <v>BT20 5</v>
          </cell>
          <cell r="B43" t="str">
            <v/>
          </cell>
          <cell r="C43">
            <v>100795.11</v>
          </cell>
          <cell r="D43" t="str">
            <v/>
          </cell>
          <cell r="E43" t="str">
            <v/>
          </cell>
          <cell r="F43">
            <v>504153.11</v>
          </cell>
          <cell r="G43">
            <v>524498.31000000006</v>
          </cell>
          <cell r="H43">
            <v>373888.9499999999</v>
          </cell>
          <cell r="I43">
            <v>242983.63</v>
          </cell>
          <cell r="J43" t="str">
            <v/>
          </cell>
        </row>
        <row r="44">
          <cell r="A44" t="str">
            <v>BT20 9</v>
          </cell>
          <cell r="B44" t="str">
            <v/>
          </cell>
          <cell r="C44" t="str">
            <v/>
          </cell>
          <cell r="D44" t="str">
            <v/>
          </cell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</row>
        <row r="45">
          <cell r="A45" t="str">
            <v>BT21 0</v>
          </cell>
          <cell r="B45" t="str">
            <v/>
          </cell>
          <cell r="C45">
            <v>85122.98</v>
          </cell>
          <cell r="D45" t="str">
            <v/>
          </cell>
          <cell r="E45" t="str">
            <v/>
          </cell>
          <cell r="F45">
            <v>579019.17000000004</v>
          </cell>
          <cell r="G45">
            <v>821905.71</v>
          </cell>
          <cell r="H45">
            <v>844742.42000000039</v>
          </cell>
          <cell r="I45">
            <v>485597.36</v>
          </cell>
          <cell r="J45" t="str">
            <v/>
          </cell>
        </row>
        <row r="46">
          <cell r="A46" t="str">
            <v>BT22 1</v>
          </cell>
          <cell r="B46" t="str">
            <v/>
          </cell>
          <cell r="C46">
            <v>146307.25</v>
          </cell>
          <cell r="D46" t="str">
            <v/>
          </cell>
          <cell r="E46" t="str">
            <v/>
          </cell>
          <cell r="F46">
            <v>495149.66</v>
          </cell>
          <cell r="G46">
            <v>558043.29</v>
          </cell>
          <cell r="H46">
            <v>598049.89000000025</v>
          </cell>
          <cell r="I46">
            <v>607519.77</v>
          </cell>
          <cell r="J46" t="str">
            <v/>
          </cell>
        </row>
        <row r="47">
          <cell r="A47" t="str">
            <v>BT22 2</v>
          </cell>
          <cell r="B47" t="str">
            <v/>
          </cell>
          <cell r="C47">
            <v>140527.29</v>
          </cell>
          <cell r="D47" t="str">
            <v/>
          </cell>
          <cell r="E47" t="str">
            <v/>
          </cell>
          <cell r="F47">
            <v>564811.5</v>
          </cell>
          <cell r="G47">
            <v>976236.28</v>
          </cell>
          <cell r="H47">
            <v>643694.79000000015</v>
          </cell>
          <cell r="I47">
            <v>662502.84</v>
          </cell>
          <cell r="J47" t="str">
            <v/>
          </cell>
        </row>
        <row r="48">
          <cell r="A48" t="str">
            <v>BT23 4</v>
          </cell>
          <cell r="B48" t="str">
            <v/>
          </cell>
          <cell r="C48">
            <v>106056.11</v>
          </cell>
          <cell r="D48" t="str">
            <v/>
          </cell>
          <cell r="E48" t="str">
            <v/>
          </cell>
          <cell r="F48">
            <v>524849.51</v>
          </cell>
          <cell r="G48">
            <v>773946.89</v>
          </cell>
          <cell r="H48">
            <v>787679.67</v>
          </cell>
          <cell r="I48">
            <v>843844.86</v>
          </cell>
          <cell r="J48" t="str">
            <v/>
          </cell>
        </row>
        <row r="49">
          <cell r="A49" t="str">
            <v>BT23 5</v>
          </cell>
          <cell r="B49" t="str">
            <v/>
          </cell>
          <cell r="C49">
            <v>120439.4</v>
          </cell>
          <cell r="D49" t="str">
            <v/>
          </cell>
          <cell r="E49" t="str">
            <v/>
          </cell>
          <cell r="F49">
            <v>825886.16</v>
          </cell>
          <cell r="G49">
            <v>1187662.3</v>
          </cell>
          <cell r="H49">
            <v>803892.4</v>
          </cell>
          <cell r="I49">
            <v>702929.21</v>
          </cell>
          <cell r="J49" t="str">
            <v/>
          </cell>
        </row>
        <row r="50">
          <cell r="A50" t="str">
            <v>BT23 6</v>
          </cell>
          <cell r="B50" t="str">
            <v/>
          </cell>
          <cell r="C50">
            <v>47213.32</v>
          </cell>
          <cell r="D50" t="str">
            <v/>
          </cell>
          <cell r="E50" t="str">
            <v/>
          </cell>
          <cell r="F50">
            <v>1192408.45</v>
          </cell>
          <cell r="G50">
            <v>657373.19999999995</v>
          </cell>
          <cell r="H50">
            <v>593391.37</v>
          </cell>
          <cell r="I50">
            <v>517706.21</v>
          </cell>
          <cell r="J50" t="str">
            <v/>
          </cell>
        </row>
        <row r="51">
          <cell r="A51" t="str">
            <v>BT23 7</v>
          </cell>
          <cell r="B51" t="str">
            <v/>
          </cell>
          <cell r="C51">
            <v>97717.27</v>
          </cell>
          <cell r="D51" t="str">
            <v/>
          </cell>
          <cell r="E51" t="str">
            <v/>
          </cell>
          <cell r="F51">
            <v>579802.32999999996</v>
          </cell>
          <cell r="G51">
            <v>1149328.24</v>
          </cell>
          <cell r="H51">
            <v>899084.21999999974</v>
          </cell>
          <cell r="I51">
            <v>746008.6</v>
          </cell>
          <cell r="J51" t="str">
            <v/>
          </cell>
        </row>
        <row r="52">
          <cell r="A52" t="str">
            <v>BT23 8</v>
          </cell>
          <cell r="B52" t="str">
            <v/>
          </cell>
          <cell r="C52">
            <v>103170.43</v>
          </cell>
          <cell r="D52" t="str">
            <v/>
          </cell>
          <cell r="E52" t="str">
            <v/>
          </cell>
          <cell r="F52">
            <v>610316.21</v>
          </cell>
          <cell r="G52">
            <v>938796.66</v>
          </cell>
          <cell r="H52">
            <v>861344.46000000031</v>
          </cell>
          <cell r="I52">
            <v>863889.98</v>
          </cell>
          <cell r="J52" t="str">
            <v/>
          </cell>
        </row>
        <row r="53">
          <cell r="A53" t="str">
            <v>BT23 9</v>
          </cell>
          <cell r="B53" t="str">
            <v/>
          </cell>
          <cell r="C53" t="str">
            <v/>
          </cell>
          <cell r="D53" t="str">
            <v/>
          </cell>
          <cell r="E53" t="str">
            <v/>
          </cell>
          <cell r="F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</row>
        <row r="54">
          <cell r="A54" t="str">
            <v>BT24 7</v>
          </cell>
          <cell r="B54" t="str">
            <v/>
          </cell>
          <cell r="C54" t="str">
            <v/>
          </cell>
          <cell r="D54" t="str">
            <v/>
          </cell>
          <cell r="E54" t="str">
            <v/>
          </cell>
          <cell r="F54">
            <v>448415.5</v>
          </cell>
          <cell r="G54">
            <v>340892.52</v>
          </cell>
          <cell r="H54">
            <v>373851.01</v>
          </cell>
          <cell r="I54">
            <v>311416.92</v>
          </cell>
          <cell r="J54" t="str">
            <v/>
          </cell>
        </row>
        <row r="55">
          <cell r="A55" t="str">
            <v>BT24 8</v>
          </cell>
          <cell r="B55" t="str">
            <v/>
          </cell>
          <cell r="C55">
            <v>126229.1</v>
          </cell>
          <cell r="D55" t="str">
            <v/>
          </cell>
          <cell r="E55" t="str">
            <v/>
          </cell>
          <cell r="F55">
            <v>815134.78</v>
          </cell>
          <cell r="G55">
            <v>662315.9</v>
          </cell>
          <cell r="H55">
            <v>543752.22000000009</v>
          </cell>
          <cell r="I55">
            <v>463518.37</v>
          </cell>
          <cell r="J55" t="str">
            <v/>
          </cell>
        </row>
        <row r="56">
          <cell r="A56" t="str">
            <v>BT25 1</v>
          </cell>
          <cell r="B56" t="str">
            <v/>
          </cell>
          <cell r="C56">
            <v>107350.2</v>
          </cell>
          <cell r="D56" t="str">
            <v/>
          </cell>
          <cell r="E56" t="str">
            <v/>
          </cell>
          <cell r="F56">
            <v>914953.04</v>
          </cell>
          <cell r="G56">
            <v>679748.89</v>
          </cell>
          <cell r="H56">
            <v>789405.1399999999</v>
          </cell>
          <cell r="I56">
            <v>654976.89</v>
          </cell>
          <cell r="J56" t="str">
            <v/>
          </cell>
        </row>
        <row r="57">
          <cell r="A57" t="str">
            <v>BT25 2</v>
          </cell>
          <cell r="B57" t="str">
            <v/>
          </cell>
          <cell r="C57" t="str">
            <v/>
          </cell>
          <cell r="D57" t="str">
            <v/>
          </cell>
          <cell r="E57" t="str">
            <v/>
          </cell>
          <cell r="F57">
            <v>343197.31</v>
          </cell>
          <cell r="G57">
            <v>363571.14</v>
          </cell>
          <cell r="H57">
            <v>425024.56</v>
          </cell>
          <cell r="I57">
            <v>337223.93</v>
          </cell>
          <cell r="J57" t="str">
            <v/>
          </cell>
        </row>
        <row r="58">
          <cell r="A58" t="str">
            <v>BT26 6</v>
          </cell>
          <cell r="B58" t="str">
            <v/>
          </cell>
          <cell r="C58">
            <v>148020.57</v>
          </cell>
          <cell r="D58" t="str">
            <v/>
          </cell>
          <cell r="E58" t="str">
            <v/>
          </cell>
          <cell r="F58">
            <v>1134736.8600000001</v>
          </cell>
          <cell r="G58">
            <v>540397.42000000004</v>
          </cell>
          <cell r="H58">
            <v>583287.52999999991</v>
          </cell>
          <cell r="I58">
            <v>296069.93</v>
          </cell>
          <cell r="J58" t="str">
            <v/>
          </cell>
        </row>
        <row r="59">
          <cell r="A59" t="str">
            <v>BT27 4</v>
          </cell>
          <cell r="B59" t="str">
            <v/>
          </cell>
          <cell r="C59">
            <v>139957.51</v>
          </cell>
          <cell r="D59" t="str">
            <v/>
          </cell>
          <cell r="E59" t="str">
            <v/>
          </cell>
          <cell r="F59">
            <v>647056.54</v>
          </cell>
          <cell r="G59">
            <v>823857.74</v>
          </cell>
          <cell r="H59">
            <v>769748.97000000044</v>
          </cell>
          <cell r="I59">
            <v>558422.6</v>
          </cell>
          <cell r="J59" t="str">
            <v/>
          </cell>
        </row>
        <row r="60">
          <cell r="A60" t="str">
            <v>BT27 5</v>
          </cell>
          <cell r="B60" t="str">
            <v/>
          </cell>
          <cell r="C60">
            <v>166020.98000000001</v>
          </cell>
          <cell r="D60" t="str">
            <v/>
          </cell>
          <cell r="E60" t="str">
            <v/>
          </cell>
          <cell r="F60">
            <v>994920.73</v>
          </cell>
          <cell r="G60">
            <v>933682.53</v>
          </cell>
          <cell r="H60">
            <v>661896.33000000007</v>
          </cell>
          <cell r="I60">
            <v>513859.51</v>
          </cell>
          <cell r="J60" t="str">
            <v/>
          </cell>
        </row>
        <row r="61">
          <cell r="A61" t="str">
            <v>BT27 6</v>
          </cell>
          <cell r="B61" t="str">
            <v/>
          </cell>
          <cell r="C61" t="str">
            <v/>
          </cell>
          <cell r="D61" t="str">
            <v/>
          </cell>
          <cell r="E61" t="str">
            <v/>
          </cell>
          <cell r="F61">
            <v>170499.99</v>
          </cell>
          <cell r="G61">
            <v>169108.96</v>
          </cell>
          <cell r="H61">
            <v>156708.97999999998</v>
          </cell>
          <cell r="I61">
            <v>130205.19</v>
          </cell>
          <cell r="J61" t="str">
            <v/>
          </cell>
        </row>
        <row r="62">
          <cell r="A62" t="str">
            <v>BT28 1</v>
          </cell>
          <cell r="B62" t="str">
            <v/>
          </cell>
          <cell r="C62">
            <v>163366.32</v>
          </cell>
          <cell r="D62" t="str">
            <v/>
          </cell>
          <cell r="E62" t="str">
            <v/>
          </cell>
          <cell r="F62">
            <v>256288</v>
          </cell>
          <cell r="G62">
            <v>651189.91</v>
          </cell>
          <cell r="H62">
            <v>394434.67999999993</v>
          </cell>
          <cell r="I62">
            <v>289177.67</v>
          </cell>
          <cell r="J62" t="str">
            <v/>
          </cell>
        </row>
        <row r="63">
          <cell r="A63" t="str">
            <v>BT28 2</v>
          </cell>
          <cell r="B63" t="str">
            <v/>
          </cell>
          <cell r="C63">
            <v>396155.72</v>
          </cell>
          <cell r="D63" t="str">
            <v/>
          </cell>
          <cell r="E63" t="str">
            <v/>
          </cell>
          <cell r="F63">
            <v>1345937.57</v>
          </cell>
          <cell r="G63">
            <v>2193228.35</v>
          </cell>
          <cell r="H63">
            <v>1328351.6099999999</v>
          </cell>
          <cell r="I63">
            <v>1144233.3700000001</v>
          </cell>
          <cell r="J63" t="str">
            <v/>
          </cell>
        </row>
        <row r="64">
          <cell r="A64" t="str">
            <v>BT28 3</v>
          </cell>
          <cell r="B64" t="str">
            <v/>
          </cell>
          <cell r="C64">
            <v>175626.64</v>
          </cell>
          <cell r="D64" t="str">
            <v/>
          </cell>
          <cell r="E64" t="str">
            <v/>
          </cell>
          <cell r="F64">
            <v>1311237.8799999999</v>
          </cell>
          <cell r="G64">
            <v>1758566.64</v>
          </cell>
          <cell r="H64">
            <v>1531885.18</v>
          </cell>
          <cell r="I64">
            <v>1069063.58</v>
          </cell>
          <cell r="J64" t="str">
            <v/>
          </cell>
        </row>
        <row r="65">
          <cell r="A65" t="str">
            <v>BT28 9</v>
          </cell>
          <cell r="B65" t="str">
            <v/>
          </cell>
          <cell r="C65" t="str">
            <v/>
          </cell>
          <cell r="D65" t="str">
            <v/>
          </cell>
          <cell r="E65" t="str">
            <v/>
          </cell>
          <cell r="F65" t="str">
            <v/>
          </cell>
          <cell r="G65" t="str">
            <v/>
          </cell>
          <cell r="H65" t="str">
            <v/>
          </cell>
          <cell r="I65" t="str">
            <v/>
          </cell>
          <cell r="J65" t="str">
            <v/>
          </cell>
        </row>
        <row r="66">
          <cell r="A66" t="str">
            <v>BT29 4</v>
          </cell>
          <cell r="B66" t="str">
            <v/>
          </cell>
          <cell r="C66">
            <v>73429.240000000005</v>
          </cell>
          <cell r="D66" t="str">
            <v/>
          </cell>
          <cell r="E66" t="str">
            <v/>
          </cell>
          <cell r="F66">
            <v>827270.16</v>
          </cell>
          <cell r="G66">
            <v>1230273.45</v>
          </cell>
          <cell r="H66">
            <v>996141.89</v>
          </cell>
          <cell r="I66">
            <v>1012279.21</v>
          </cell>
          <cell r="J66" t="str">
            <v/>
          </cell>
        </row>
        <row r="67">
          <cell r="A67" t="str">
            <v>BT3 9</v>
          </cell>
          <cell r="B67" t="str">
            <v/>
          </cell>
          <cell r="C67" t="str">
            <v/>
          </cell>
          <cell r="D67" t="str">
            <v/>
          </cell>
          <cell r="E67" t="str">
            <v/>
          </cell>
          <cell r="F67">
            <v>149700.44</v>
          </cell>
          <cell r="G67" t="str">
            <v/>
          </cell>
          <cell r="H67" t="str">
            <v/>
          </cell>
          <cell r="I67" t="str">
            <v/>
          </cell>
          <cell r="J67" t="str">
            <v/>
          </cell>
        </row>
        <row r="68">
          <cell r="A68" t="str">
            <v>BT30 0</v>
          </cell>
          <cell r="B68" t="str">
            <v/>
          </cell>
          <cell r="C68" t="str">
            <v/>
          </cell>
          <cell r="D68" t="str">
            <v/>
          </cell>
          <cell r="E68" t="str">
            <v/>
          </cell>
          <cell r="F68" t="str">
            <v/>
          </cell>
          <cell r="G68" t="str">
            <v/>
          </cell>
          <cell r="H68" t="str">
            <v/>
          </cell>
          <cell r="I68" t="str">
            <v/>
          </cell>
          <cell r="J68" t="str">
            <v/>
          </cell>
        </row>
        <row r="69">
          <cell r="A69" t="str">
            <v>BT30 6</v>
          </cell>
          <cell r="B69" t="str">
            <v/>
          </cell>
          <cell r="C69" t="str">
            <v/>
          </cell>
          <cell r="D69" t="str">
            <v/>
          </cell>
          <cell r="E69" t="str">
            <v/>
          </cell>
          <cell r="F69">
            <v>374625.75</v>
          </cell>
          <cell r="G69">
            <v>371421.83</v>
          </cell>
          <cell r="H69">
            <v>357534.87000000005</v>
          </cell>
          <cell r="I69">
            <v>923927.84</v>
          </cell>
          <cell r="J69" t="str">
            <v/>
          </cell>
        </row>
        <row r="70">
          <cell r="A70" t="str">
            <v>BT30 7</v>
          </cell>
          <cell r="B70" t="str">
            <v/>
          </cell>
          <cell r="C70" t="str">
            <v/>
          </cell>
          <cell r="D70" t="str">
            <v/>
          </cell>
          <cell r="E70" t="str">
            <v/>
          </cell>
          <cell r="F70">
            <v>211546.59</v>
          </cell>
          <cell r="G70">
            <v>291393.76</v>
          </cell>
          <cell r="H70">
            <v>194700.77</v>
          </cell>
          <cell r="I70">
            <v>563874.22</v>
          </cell>
          <cell r="J70" t="str">
            <v/>
          </cell>
        </row>
        <row r="71">
          <cell r="A71" t="str">
            <v>BT30 8</v>
          </cell>
          <cell r="B71" t="str">
            <v/>
          </cell>
          <cell r="C71" t="str">
            <v/>
          </cell>
          <cell r="D71" t="str">
            <v/>
          </cell>
          <cell r="E71" t="str">
            <v/>
          </cell>
          <cell r="F71">
            <v>262185.07</v>
          </cell>
          <cell r="G71">
            <v>237350.47</v>
          </cell>
          <cell r="H71">
            <v>233586.85</v>
          </cell>
          <cell r="I71">
            <v>410334.5</v>
          </cell>
          <cell r="J71" t="str">
            <v/>
          </cell>
        </row>
        <row r="72">
          <cell r="A72" t="str">
            <v>BT30 9</v>
          </cell>
          <cell r="B72" t="str">
            <v/>
          </cell>
          <cell r="C72">
            <v>96609.05</v>
          </cell>
          <cell r="D72" t="str">
            <v/>
          </cell>
          <cell r="E72" t="str">
            <v/>
          </cell>
          <cell r="F72">
            <v>637558.01</v>
          </cell>
          <cell r="G72">
            <v>616739.66</v>
          </cell>
          <cell r="H72">
            <v>503969.00000000012</v>
          </cell>
          <cell r="I72">
            <v>691591.91</v>
          </cell>
          <cell r="J72" t="str">
            <v/>
          </cell>
        </row>
        <row r="73">
          <cell r="A73" t="str">
            <v>BT31 9</v>
          </cell>
          <cell r="B73" t="str">
            <v/>
          </cell>
          <cell r="C73" t="str">
            <v/>
          </cell>
          <cell r="D73" t="str">
            <v/>
          </cell>
          <cell r="E73" t="str">
            <v/>
          </cell>
          <cell r="F73">
            <v>306783.46999999997</v>
          </cell>
          <cell r="G73">
            <v>357323.68</v>
          </cell>
          <cell r="H73">
            <v>226494.93</v>
          </cell>
          <cell r="I73">
            <v>370932.49</v>
          </cell>
          <cell r="J73" t="str">
            <v/>
          </cell>
        </row>
        <row r="74">
          <cell r="A74" t="str">
            <v>BT32 3</v>
          </cell>
          <cell r="B74" t="str">
            <v/>
          </cell>
          <cell r="C74">
            <v>87872.77</v>
          </cell>
          <cell r="D74" t="str">
            <v/>
          </cell>
          <cell r="E74" t="str">
            <v/>
          </cell>
          <cell r="F74">
            <v>569589.18999999994</v>
          </cell>
          <cell r="G74">
            <v>333669.03000000003</v>
          </cell>
          <cell r="H74">
            <v>541778.3600000001</v>
          </cell>
          <cell r="I74">
            <v>902094.73</v>
          </cell>
          <cell r="J74" t="str">
            <v/>
          </cell>
        </row>
        <row r="75">
          <cell r="A75" t="str">
            <v>BT32 4</v>
          </cell>
          <cell r="B75" t="str">
            <v/>
          </cell>
          <cell r="C75" t="str">
            <v/>
          </cell>
          <cell r="D75" t="str">
            <v/>
          </cell>
          <cell r="E75" t="str">
            <v/>
          </cell>
          <cell r="F75">
            <v>658374.53</v>
          </cell>
          <cell r="G75">
            <v>326762.82</v>
          </cell>
          <cell r="H75">
            <v>607564.13</v>
          </cell>
          <cell r="I75">
            <v>872149.97</v>
          </cell>
          <cell r="J75" t="str">
            <v/>
          </cell>
        </row>
        <row r="76">
          <cell r="A76" t="str">
            <v>BT32 5</v>
          </cell>
          <cell r="B76" t="str">
            <v/>
          </cell>
          <cell r="C76" t="str">
            <v/>
          </cell>
          <cell r="D76" t="str">
            <v/>
          </cell>
          <cell r="E76" t="str">
            <v/>
          </cell>
          <cell r="F76" t="str">
            <v/>
          </cell>
          <cell r="G76">
            <v>166639.51999999999</v>
          </cell>
          <cell r="H76">
            <v>144466.33000000002</v>
          </cell>
          <cell r="I76">
            <v>423860.5</v>
          </cell>
          <cell r="J76" t="str">
            <v/>
          </cell>
        </row>
        <row r="77">
          <cell r="A77" t="str">
            <v>BT32 9</v>
          </cell>
          <cell r="B77" t="str">
            <v/>
          </cell>
          <cell r="C77" t="str">
            <v/>
          </cell>
          <cell r="D77" t="str">
            <v/>
          </cell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  <row r="78">
          <cell r="A78" t="str">
            <v>BT33 0</v>
          </cell>
          <cell r="B78" t="str">
            <v/>
          </cell>
          <cell r="C78" t="str">
            <v/>
          </cell>
          <cell r="D78" t="str">
            <v/>
          </cell>
          <cell r="E78" t="str">
            <v/>
          </cell>
          <cell r="F78">
            <v>429588.71</v>
          </cell>
          <cell r="G78">
            <v>296035.03999999998</v>
          </cell>
          <cell r="H78">
            <v>193424.6</v>
          </cell>
          <cell r="I78">
            <v>370541.78</v>
          </cell>
          <cell r="J78" t="str">
            <v/>
          </cell>
        </row>
        <row r="79">
          <cell r="A79" t="str">
            <v>BT34 1</v>
          </cell>
          <cell r="B79" t="str">
            <v/>
          </cell>
          <cell r="C79">
            <v>94983.56</v>
          </cell>
          <cell r="D79" t="str">
            <v/>
          </cell>
          <cell r="E79" t="str">
            <v/>
          </cell>
          <cell r="F79">
            <v>299532.27</v>
          </cell>
          <cell r="G79">
            <v>264472.23</v>
          </cell>
          <cell r="H79">
            <v>477467.80000000005</v>
          </cell>
          <cell r="I79">
            <v>547985.97</v>
          </cell>
          <cell r="J79" t="str">
            <v/>
          </cell>
        </row>
        <row r="80">
          <cell r="A80" t="str">
            <v>BT34 2</v>
          </cell>
          <cell r="B80" t="str">
            <v/>
          </cell>
          <cell r="C80">
            <v>126697.83</v>
          </cell>
          <cell r="D80" t="str">
            <v/>
          </cell>
          <cell r="E80" t="str">
            <v/>
          </cell>
          <cell r="F80">
            <v>392501.27</v>
          </cell>
          <cell r="G80">
            <v>572151.96</v>
          </cell>
          <cell r="H80">
            <v>861942.91999999981</v>
          </cell>
          <cell r="I80">
            <v>835124.38</v>
          </cell>
          <cell r="J80" t="str">
            <v/>
          </cell>
        </row>
        <row r="81">
          <cell r="A81" t="str">
            <v>BT34 3</v>
          </cell>
          <cell r="B81" t="str">
            <v/>
          </cell>
          <cell r="C81">
            <v>71054.25</v>
          </cell>
          <cell r="D81" t="str">
            <v/>
          </cell>
          <cell r="E81" t="str">
            <v/>
          </cell>
          <cell r="F81">
            <v>545862.76</v>
          </cell>
          <cell r="G81">
            <v>312249.18</v>
          </cell>
          <cell r="H81">
            <v>478136.64999999991</v>
          </cell>
          <cell r="I81">
            <v>388388.16000000003</v>
          </cell>
          <cell r="J81" t="str">
            <v/>
          </cell>
        </row>
        <row r="82">
          <cell r="A82" t="str">
            <v>BT34 4</v>
          </cell>
          <cell r="B82" t="str">
            <v/>
          </cell>
          <cell r="C82" t="str">
            <v/>
          </cell>
          <cell r="D82" t="str">
            <v/>
          </cell>
          <cell r="E82" t="str">
            <v/>
          </cell>
          <cell r="F82">
            <v>438334.8</v>
          </cell>
          <cell r="G82">
            <v>268516.68</v>
          </cell>
          <cell r="H82">
            <v>373560.07000000018</v>
          </cell>
          <cell r="I82">
            <v>336143.65</v>
          </cell>
          <cell r="J82" t="str">
            <v/>
          </cell>
        </row>
        <row r="83">
          <cell r="A83" t="str">
            <v>BT34 5</v>
          </cell>
          <cell r="B83" t="str">
            <v/>
          </cell>
          <cell r="C83" t="str">
            <v/>
          </cell>
          <cell r="D83" t="str">
            <v/>
          </cell>
          <cell r="E83" t="str">
            <v/>
          </cell>
          <cell r="F83">
            <v>253270.96</v>
          </cell>
          <cell r="G83">
            <v>289993.84000000003</v>
          </cell>
          <cell r="H83">
            <v>259087.78</v>
          </cell>
          <cell r="I83">
            <v>458958.05</v>
          </cell>
          <cell r="J83" t="str">
            <v/>
          </cell>
        </row>
        <row r="84">
          <cell r="A84" t="str">
            <v>BT35 0</v>
          </cell>
          <cell r="B84" t="str">
            <v/>
          </cell>
          <cell r="C84" t="str">
            <v/>
          </cell>
          <cell r="D84" t="str">
            <v/>
          </cell>
          <cell r="E84" t="str">
            <v/>
          </cell>
          <cell r="F84">
            <v>85676.85</v>
          </cell>
          <cell r="G84" t="str">
            <v/>
          </cell>
          <cell r="H84" t="str">
            <v/>
          </cell>
          <cell r="I84">
            <v>110871.01000000001</v>
          </cell>
          <cell r="J84" t="str">
            <v/>
          </cell>
        </row>
        <row r="85">
          <cell r="A85" t="str">
            <v>BT35 5</v>
          </cell>
          <cell r="B85" t="str">
            <v/>
          </cell>
          <cell r="C85" t="str">
            <v/>
          </cell>
          <cell r="D85" t="str">
            <v/>
          </cell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</row>
        <row r="86">
          <cell r="A86" t="str">
            <v>BT35 6</v>
          </cell>
          <cell r="B86" t="str">
            <v/>
          </cell>
          <cell r="C86">
            <v>106959.1</v>
          </cell>
          <cell r="D86" t="str">
            <v/>
          </cell>
          <cell r="E86" t="str">
            <v/>
          </cell>
          <cell r="F86">
            <v>254303.94</v>
          </cell>
          <cell r="G86">
            <v>321455.23</v>
          </cell>
          <cell r="H86">
            <v>361786.7</v>
          </cell>
          <cell r="I86">
            <v>401891.48</v>
          </cell>
          <cell r="J86" t="str">
            <v/>
          </cell>
        </row>
        <row r="87">
          <cell r="A87" t="str">
            <v>BT35 7</v>
          </cell>
          <cell r="B87" t="str">
            <v/>
          </cell>
          <cell r="C87">
            <v>85955.22</v>
          </cell>
          <cell r="D87" t="str">
            <v/>
          </cell>
          <cell r="E87" t="str">
            <v/>
          </cell>
          <cell r="F87">
            <v>209436.83</v>
          </cell>
          <cell r="G87">
            <v>260209.46</v>
          </cell>
          <cell r="H87">
            <v>715176.59999999986</v>
          </cell>
          <cell r="I87">
            <v>588333.95000000007</v>
          </cell>
          <cell r="J87" t="str">
            <v/>
          </cell>
        </row>
        <row r="88">
          <cell r="A88" t="str">
            <v>BT35 8</v>
          </cell>
          <cell r="B88" t="str">
            <v/>
          </cell>
          <cell r="C88">
            <v>224158.35</v>
          </cell>
          <cell r="D88" t="str">
            <v/>
          </cell>
          <cell r="E88" t="str">
            <v/>
          </cell>
          <cell r="F88">
            <v>290218.02</v>
          </cell>
          <cell r="G88">
            <v>500967.76</v>
          </cell>
          <cell r="H88">
            <v>737216.54000000027</v>
          </cell>
          <cell r="I88">
            <v>693864.87</v>
          </cell>
          <cell r="J88" t="str">
            <v/>
          </cell>
        </row>
        <row r="89">
          <cell r="A89" t="str">
            <v>BT35 9</v>
          </cell>
          <cell r="B89" t="str">
            <v/>
          </cell>
          <cell r="C89" t="str">
            <v/>
          </cell>
          <cell r="D89" t="str">
            <v/>
          </cell>
          <cell r="E89" t="str">
            <v/>
          </cell>
          <cell r="F89">
            <v>166002.96</v>
          </cell>
          <cell r="G89">
            <v>210072.11</v>
          </cell>
          <cell r="H89">
            <v>275330.23</v>
          </cell>
          <cell r="I89">
            <v>259353.09</v>
          </cell>
          <cell r="J89" t="str">
            <v/>
          </cell>
        </row>
        <row r="90">
          <cell r="A90" t="str">
            <v>BT36 4</v>
          </cell>
          <cell r="B90" t="str">
            <v/>
          </cell>
          <cell r="C90" t="str">
            <v/>
          </cell>
          <cell r="D90" t="str">
            <v/>
          </cell>
          <cell r="E90" t="str">
            <v/>
          </cell>
          <cell r="F90">
            <v>457964.42</v>
          </cell>
          <cell r="G90">
            <v>756319.11</v>
          </cell>
          <cell r="H90">
            <v>865140.40999999945</v>
          </cell>
          <cell r="I90">
            <v>406540.66000000003</v>
          </cell>
          <cell r="J90" t="str">
            <v/>
          </cell>
        </row>
        <row r="91">
          <cell r="A91" t="str">
            <v>BT36 5</v>
          </cell>
          <cell r="B91" t="str">
            <v/>
          </cell>
          <cell r="C91">
            <v>75795.34</v>
          </cell>
          <cell r="D91" t="str">
            <v/>
          </cell>
          <cell r="E91" t="str">
            <v/>
          </cell>
          <cell r="F91">
            <v>683258.49</v>
          </cell>
          <cell r="G91">
            <v>1028792.17</v>
          </cell>
          <cell r="H91">
            <v>1244296.6500000004</v>
          </cell>
          <cell r="I91">
            <v>828914.51</v>
          </cell>
          <cell r="J91" t="str">
            <v/>
          </cell>
        </row>
        <row r="92">
          <cell r="A92" t="str">
            <v>BT36 6</v>
          </cell>
          <cell r="B92" t="str">
            <v/>
          </cell>
          <cell r="C92">
            <v>42170.83</v>
          </cell>
          <cell r="D92" t="str">
            <v/>
          </cell>
          <cell r="E92" t="str">
            <v/>
          </cell>
          <cell r="F92">
            <v>732571.01</v>
          </cell>
          <cell r="G92">
            <v>1522000.19</v>
          </cell>
          <cell r="H92">
            <v>1494703.320000001</v>
          </cell>
          <cell r="I92">
            <v>1077079.58</v>
          </cell>
          <cell r="J92" t="str">
            <v/>
          </cell>
        </row>
        <row r="93">
          <cell r="A93" t="str">
            <v>BT36 7</v>
          </cell>
          <cell r="B93" t="str">
            <v/>
          </cell>
          <cell r="C93">
            <v>82234.149999999994</v>
          </cell>
          <cell r="D93" t="str">
            <v/>
          </cell>
          <cell r="E93" t="str">
            <v/>
          </cell>
          <cell r="F93">
            <v>755948.19</v>
          </cell>
          <cell r="G93">
            <v>1449193.15</v>
          </cell>
          <cell r="H93">
            <v>1123626.8999999994</v>
          </cell>
          <cell r="I93">
            <v>797125.54</v>
          </cell>
          <cell r="J93" t="str">
            <v/>
          </cell>
        </row>
        <row r="94">
          <cell r="A94" t="str">
            <v>BT36 9</v>
          </cell>
          <cell r="B94" t="str">
            <v/>
          </cell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</row>
        <row r="95">
          <cell r="A95" t="str">
            <v>BT37 0</v>
          </cell>
          <cell r="B95" t="str">
            <v/>
          </cell>
          <cell r="C95">
            <v>89275.78</v>
          </cell>
          <cell r="D95" t="str">
            <v/>
          </cell>
          <cell r="E95" t="str">
            <v/>
          </cell>
          <cell r="F95">
            <v>1198623.93</v>
          </cell>
          <cell r="G95">
            <v>1389037.49</v>
          </cell>
          <cell r="H95">
            <v>1354088.6499999997</v>
          </cell>
          <cell r="I95">
            <v>1000415.8</v>
          </cell>
          <cell r="J95" t="str">
            <v/>
          </cell>
        </row>
        <row r="96">
          <cell r="A96" t="str">
            <v>BT37 9</v>
          </cell>
          <cell r="B96" t="str">
            <v/>
          </cell>
          <cell r="C96" t="str">
            <v/>
          </cell>
          <cell r="D96" t="str">
            <v/>
          </cell>
          <cell r="E96" t="str">
            <v/>
          </cell>
          <cell r="F96">
            <v>197033.75</v>
          </cell>
          <cell r="G96">
            <v>768115.32</v>
          </cell>
          <cell r="H96">
            <v>421823.16000000015</v>
          </cell>
          <cell r="I96">
            <v>339524.89</v>
          </cell>
          <cell r="J96" t="str">
            <v/>
          </cell>
        </row>
        <row r="97">
          <cell r="A97" t="str">
            <v>BT38 0</v>
          </cell>
          <cell r="B97" t="str">
            <v/>
          </cell>
          <cell r="C97" t="str">
            <v/>
          </cell>
          <cell r="D97" t="str">
            <v/>
          </cell>
          <cell r="E97" t="str">
            <v/>
          </cell>
          <cell r="F97" t="str">
            <v/>
          </cell>
          <cell r="G97" t="str">
            <v/>
          </cell>
          <cell r="H97" t="str">
            <v/>
          </cell>
          <cell r="I97" t="str">
            <v/>
          </cell>
          <cell r="J97" t="str">
            <v/>
          </cell>
        </row>
        <row r="98">
          <cell r="A98" t="str">
            <v>BT38 7</v>
          </cell>
          <cell r="B98" t="str">
            <v/>
          </cell>
          <cell r="C98">
            <v>96399.34</v>
          </cell>
          <cell r="D98" t="str">
            <v/>
          </cell>
          <cell r="E98" t="str">
            <v/>
          </cell>
          <cell r="F98">
            <v>511197.9</v>
          </cell>
          <cell r="G98">
            <v>981117.26</v>
          </cell>
          <cell r="H98">
            <v>1970417.5600000019</v>
          </cell>
          <cell r="I98">
            <v>639188.26</v>
          </cell>
          <cell r="J98" t="str">
            <v/>
          </cell>
        </row>
        <row r="99">
          <cell r="A99" t="str">
            <v>BT38 8</v>
          </cell>
          <cell r="B99" t="str">
            <v/>
          </cell>
          <cell r="C99">
            <v>203711.48</v>
          </cell>
          <cell r="D99" t="str">
            <v/>
          </cell>
          <cell r="E99" t="str">
            <v/>
          </cell>
          <cell r="F99">
            <v>728402.92</v>
          </cell>
          <cell r="G99">
            <v>1795791.34</v>
          </cell>
          <cell r="H99">
            <v>2202897.9099999988</v>
          </cell>
          <cell r="I99">
            <v>745088.44000000006</v>
          </cell>
          <cell r="J99" t="str">
            <v/>
          </cell>
        </row>
        <row r="100">
          <cell r="A100" t="str">
            <v>BT38 9</v>
          </cell>
          <cell r="B100" t="str">
            <v/>
          </cell>
          <cell r="C100">
            <v>50556.21</v>
          </cell>
          <cell r="D100" t="str">
            <v/>
          </cell>
          <cell r="E100" t="str">
            <v/>
          </cell>
          <cell r="F100">
            <v>797973.84</v>
          </cell>
          <cell r="G100">
            <v>1003980.99</v>
          </cell>
          <cell r="H100">
            <v>1442786.8500000008</v>
          </cell>
          <cell r="I100">
            <v>795727.64</v>
          </cell>
          <cell r="J100" t="str">
            <v/>
          </cell>
        </row>
        <row r="101">
          <cell r="A101" t="str">
            <v>BT39 0</v>
          </cell>
          <cell r="B101" t="str">
            <v/>
          </cell>
          <cell r="C101" t="str">
            <v/>
          </cell>
          <cell r="D101" t="str">
            <v/>
          </cell>
          <cell r="E101" t="str">
            <v/>
          </cell>
          <cell r="F101">
            <v>689708.19</v>
          </cell>
          <cell r="G101">
            <v>706675.41</v>
          </cell>
          <cell r="H101">
            <v>794578.29999999993</v>
          </cell>
          <cell r="I101">
            <v>517455.49</v>
          </cell>
          <cell r="J101" t="str">
            <v/>
          </cell>
        </row>
        <row r="102">
          <cell r="A102" t="str">
            <v>BT39 1</v>
          </cell>
          <cell r="B102" t="str">
            <v/>
          </cell>
          <cell r="C102" t="str">
            <v/>
          </cell>
          <cell r="D102" t="str">
            <v/>
          </cell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</row>
        <row r="103">
          <cell r="A103" t="str">
            <v>BT39 9</v>
          </cell>
          <cell r="B103" t="str">
            <v/>
          </cell>
          <cell r="C103">
            <v>93578.2</v>
          </cell>
          <cell r="D103" t="str">
            <v/>
          </cell>
          <cell r="E103" t="str">
            <v/>
          </cell>
          <cell r="F103">
            <v>1126292.3500000001</v>
          </cell>
          <cell r="G103">
            <v>1457380.8</v>
          </cell>
          <cell r="H103">
            <v>1333762.2600000014</v>
          </cell>
          <cell r="I103">
            <v>1034508.35</v>
          </cell>
          <cell r="J103" t="str">
            <v/>
          </cell>
        </row>
        <row r="104">
          <cell r="A104" t="str">
            <v>BT4 1</v>
          </cell>
          <cell r="B104" t="str">
            <v/>
          </cell>
          <cell r="C104">
            <v>126668.26</v>
          </cell>
          <cell r="D104" t="str">
            <v/>
          </cell>
          <cell r="E104" t="str">
            <v/>
          </cell>
          <cell r="F104">
            <v>219791.88</v>
          </cell>
          <cell r="G104">
            <v>738847</v>
          </cell>
          <cell r="H104">
            <v>350108.0500000001</v>
          </cell>
          <cell r="I104">
            <v>288635.62</v>
          </cell>
          <cell r="J104" t="str">
            <v/>
          </cell>
        </row>
        <row r="105">
          <cell r="A105" t="str">
            <v>BT4 2</v>
          </cell>
          <cell r="B105" t="str">
            <v/>
          </cell>
          <cell r="C105">
            <v>60756.1</v>
          </cell>
          <cell r="D105" t="str">
            <v/>
          </cell>
          <cell r="E105" t="str">
            <v/>
          </cell>
          <cell r="F105">
            <v>607374.36</v>
          </cell>
          <cell r="G105">
            <v>649204.03</v>
          </cell>
          <cell r="H105">
            <v>497860.98000000004</v>
          </cell>
          <cell r="I105">
            <v>396173.91000000003</v>
          </cell>
          <cell r="J105" t="str">
            <v/>
          </cell>
        </row>
        <row r="106">
          <cell r="A106" t="str">
            <v>BT4 3</v>
          </cell>
          <cell r="B106" t="str">
            <v/>
          </cell>
          <cell r="C106">
            <v>45947.82</v>
          </cell>
          <cell r="D106" t="str">
            <v/>
          </cell>
          <cell r="E106" t="str">
            <v/>
          </cell>
          <cell r="F106">
            <v>577274.34</v>
          </cell>
          <cell r="G106">
            <v>538914.61</v>
          </cell>
          <cell r="H106">
            <v>183682.74</v>
          </cell>
          <cell r="I106">
            <v>327813.52</v>
          </cell>
          <cell r="J106" t="str">
            <v/>
          </cell>
        </row>
        <row r="107">
          <cell r="A107" t="str">
            <v>BT4 9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</row>
        <row r="108">
          <cell r="A108" t="str">
            <v>BT40 1</v>
          </cell>
          <cell r="B108" t="str">
            <v/>
          </cell>
          <cell r="C108" t="str">
            <v/>
          </cell>
          <cell r="D108" t="str">
            <v/>
          </cell>
          <cell r="E108" t="str">
            <v/>
          </cell>
          <cell r="F108">
            <v>253552.26</v>
          </cell>
          <cell r="G108">
            <v>822796.68</v>
          </cell>
          <cell r="H108">
            <v>97615.020000000019</v>
          </cell>
          <cell r="I108">
            <v>637127.28</v>
          </cell>
          <cell r="J108" t="str">
            <v/>
          </cell>
        </row>
        <row r="109">
          <cell r="A109" t="str">
            <v>BT40 2</v>
          </cell>
          <cell r="B109" t="str">
            <v/>
          </cell>
          <cell r="C109" t="str">
            <v/>
          </cell>
          <cell r="D109" t="str">
            <v/>
          </cell>
          <cell r="E109" t="str">
            <v/>
          </cell>
          <cell r="F109">
            <v>565714.54</v>
          </cell>
          <cell r="G109">
            <v>1760281.87</v>
          </cell>
          <cell r="H109">
            <v>487145.58999999997</v>
          </cell>
          <cell r="I109">
            <v>1372865.44</v>
          </cell>
          <cell r="J109" t="str">
            <v/>
          </cell>
        </row>
        <row r="110">
          <cell r="A110" t="str">
            <v>BT40 3</v>
          </cell>
          <cell r="B110" t="str">
            <v/>
          </cell>
          <cell r="C110" t="str">
            <v/>
          </cell>
          <cell r="D110" t="str">
            <v/>
          </cell>
          <cell r="E110" t="str">
            <v/>
          </cell>
          <cell r="F110">
            <v>304727.86</v>
          </cell>
          <cell r="G110">
            <v>750391.82</v>
          </cell>
          <cell r="H110">
            <v>308246.20999999996</v>
          </cell>
          <cell r="I110">
            <v>616501.57000000007</v>
          </cell>
          <cell r="J110" t="str">
            <v/>
          </cell>
        </row>
        <row r="111">
          <cell r="A111" t="str">
            <v>BT40 9</v>
          </cell>
          <cell r="B111" t="str">
            <v/>
          </cell>
          <cell r="C111" t="str">
            <v/>
          </cell>
          <cell r="D111" t="str">
            <v/>
          </cell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</row>
        <row r="112">
          <cell r="A112" t="str">
            <v>BT41 1</v>
          </cell>
          <cell r="B112" t="str">
            <v/>
          </cell>
          <cell r="C112" t="str">
            <v/>
          </cell>
          <cell r="D112" t="str">
            <v/>
          </cell>
          <cell r="E112" t="str">
            <v/>
          </cell>
          <cell r="F112">
            <v>405006.89</v>
          </cell>
          <cell r="G112">
            <v>460091.76</v>
          </cell>
          <cell r="H112">
            <v>267610.50999999995</v>
          </cell>
          <cell r="I112">
            <v>609645.36</v>
          </cell>
          <cell r="J112" t="str">
            <v/>
          </cell>
        </row>
        <row r="113">
          <cell r="A113" t="str">
            <v>BT41 2</v>
          </cell>
          <cell r="B113" t="str">
            <v/>
          </cell>
          <cell r="C113">
            <v>90600.66</v>
          </cell>
          <cell r="D113" t="str">
            <v/>
          </cell>
          <cell r="E113" t="str">
            <v/>
          </cell>
          <cell r="F113">
            <v>765497.74</v>
          </cell>
          <cell r="G113">
            <v>1007753.76</v>
          </cell>
          <cell r="H113">
            <v>673258.35999999987</v>
          </cell>
          <cell r="I113">
            <v>791970.89</v>
          </cell>
          <cell r="J113" t="str">
            <v/>
          </cell>
        </row>
        <row r="114">
          <cell r="A114" t="str">
            <v>BT41 3</v>
          </cell>
          <cell r="B114" t="str">
            <v/>
          </cell>
          <cell r="C114">
            <v>98221.03</v>
          </cell>
          <cell r="D114" t="str">
            <v/>
          </cell>
          <cell r="E114" t="str">
            <v/>
          </cell>
          <cell r="F114">
            <v>386458.6</v>
          </cell>
          <cell r="G114">
            <v>596183.97</v>
          </cell>
          <cell r="H114">
            <v>480228.4599999999</v>
          </cell>
          <cell r="I114">
            <v>750200.32000000007</v>
          </cell>
          <cell r="J114" t="str">
            <v/>
          </cell>
        </row>
        <row r="115">
          <cell r="A115" t="str">
            <v>BT41 4</v>
          </cell>
          <cell r="B115" t="str">
            <v/>
          </cell>
          <cell r="C115">
            <v>131751.74</v>
          </cell>
          <cell r="D115" t="str">
            <v/>
          </cell>
          <cell r="E115" t="str">
            <v/>
          </cell>
          <cell r="F115">
            <v>849319.25</v>
          </cell>
          <cell r="G115">
            <v>709752.36</v>
          </cell>
          <cell r="H115">
            <v>628971.38999999978</v>
          </cell>
          <cell r="I115">
            <v>752658.17</v>
          </cell>
          <cell r="J115" t="str">
            <v/>
          </cell>
        </row>
        <row r="116">
          <cell r="A116" t="str">
            <v>BT41 9</v>
          </cell>
          <cell r="B116" t="str">
            <v/>
          </cell>
          <cell r="C116" t="str">
            <v/>
          </cell>
          <cell r="D116" t="str">
            <v/>
          </cell>
          <cell r="E116" t="str">
            <v/>
          </cell>
          <cell r="F116" t="str">
            <v/>
          </cell>
          <cell r="G116" t="str">
            <v/>
          </cell>
          <cell r="H116" t="str">
            <v/>
          </cell>
          <cell r="I116" t="str">
            <v/>
          </cell>
          <cell r="J116" t="str">
            <v/>
          </cell>
        </row>
        <row r="117">
          <cell r="A117" t="str">
            <v>BT42 1</v>
          </cell>
          <cell r="B117" t="str">
            <v/>
          </cell>
          <cell r="C117">
            <v>72745.399999999994</v>
          </cell>
          <cell r="D117" t="str">
            <v/>
          </cell>
          <cell r="E117" t="str">
            <v/>
          </cell>
          <cell r="F117">
            <v>472820.2</v>
          </cell>
          <cell r="G117">
            <v>1376979.92</v>
          </cell>
          <cell r="H117">
            <v>1119806.8099999994</v>
          </cell>
          <cell r="I117">
            <v>790527.28</v>
          </cell>
          <cell r="J117" t="str">
            <v/>
          </cell>
        </row>
        <row r="118">
          <cell r="A118" t="str">
            <v>BT42 2</v>
          </cell>
          <cell r="B118" t="str">
            <v/>
          </cell>
          <cell r="C118">
            <v>177022.83</v>
          </cell>
          <cell r="D118" t="str">
            <v/>
          </cell>
          <cell r="E118" t="str">
            <v/>
          </cell>
          <cell r="F118">
            <v>516295.67999999999</v>
          </cell>
          <cell r="G118">
            <v>1139810.92</v>
          </cell>
          <cell r="H118">
            <v>877726.55</v>
          </cell>
          <cell r="I118">
            <v>518047.17</v>
          </cell>
          <cell r="J118" t="str">
            <v/>
          </cell>
        </row>
        <row r="119">
          <cell r="A119" t="str">
            <v>BT42 3</v>
          </cell>
          <cell r="B119" t="str">
            <v/>
          </cell>
          <cell r="C119">
            <v>134953.53</v>
          </cell>
          <cell r="D119" t="str">
            <v/>
          </cell>
          <cell r="E119" t="str">
            <v/>
          </cell>
          <cell r="F119">
            <v>249663.23</v>
          </cell>
          <cell r="G119">
            <v>776064.16</v>
          </cell>
          <cell r="H119">
            <v>621170.5299999998</v>
          </cell>
          <cell r="I119">
            <v>441039.8</v>
          </cell>
          <cell r="J119" t="str">
            <v/>
          </cell>
        </row>
        <row r="120">
          <cell r="A120" t="str">
            <v>BT42 4</v>
          </cell>
          <cell r="B120" t="str">
            <v/>
          </cell>
          <cell r="C120">
            <v>79743.92</v>
          </cell>
          <cell r="D120" t="str">
            <v/>
          </cell>
          <cell r="E120" t="str">
            <v/>
          </cell>
          <cell r="F120" t="str">
            <v/>
          </cell>
          <cell r="G120">
            <v>650290.24</v>
          </cell>
          <cell r="H120">
            <v>464735.4599999999</v>
          </cell>
          <cell r="I120">
            <v>439739.78</v>
          </cell>
          <cell r="J120" t="str">
            <v/>
          </cell>
        </row>
        <row r="121">
          <cell r="A121" t="str">
            <v>BT42 9</v>
          </cell>
          <cell r="B121" t="str">
            <v/>
          </cell>
          <cell r="C121" t="str">
            <v/>
          </cell>
          <cell r="D121" t="str">
            <v/>
          </cell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</row>
        <row r="122">
          <cell r="A122" t="str">
            <v>BT43 5</v>
          </cell>
          <cell r="B122" t="str">
            <v/>
          </cell>
          <cell r="C122">
            <v>123913.97</v>
          </cell>
          <cell r="D122" t="str">
            <v/>
          </cell>
          <cell r="E122" t="str">
            <v/>
          </cell>
          <cell r="F122">
            <v>191559.69</v>
          </cell>
          <cell r="G122">
            <v>492832.79</v>
          </cell>
          <cell r="H122">
            <v>364452.4200000001</v>
          </cell>
          <cell r="I122">
            <v>289729.03000000003</v>
          </cell>
          <cell r="J122" t="str">
            <v/>
          </cell>
        </row>
        <row r="123">
          <cell r="A123" t="str">
            <v>BT43 6</v>
          </cell>
          <cell r="B123" t="str">
            <v/>
          </cell>
          <cell r="C123">
            <v>148549.96</v>
          </cell>
          <cell r="D123" t="str">
            <v/>
          </cell>
          <cell r="E123" t="str">
            <v/>
          </cell>
          <cell r="F123">
            <v>181248.95</v>
          </cell>
          <cell r="G123">
            <v>755807.03</v>
          </cell>
          <cell r="H123">
            <v>474002.82</v>
          </cell>
          <cell r="I123">
            <v>315153.08</v>
          </cell>
          <cell r="J123" t="str">
            <v/>
          </cell>
        </row>
        <row r="124">
          <cell r="A124" t="str">
            <v>BT43 7</v>
          </cell>
          <cell r="B124" t="str">
            <v/>
          </cell>
          <cell r="C124">
            <v>45680.61</v>
          </cell>
          <cell r="D124" t="str">
            <v/>
          </cell>
          <cell r="E124" t="str">
            <v/>
          </cell>
          <cell r="F124">
            <v>284875.8</v>
          </cell>
          <cell r="G124">
            <v>783114.87</v>
          </cell>
          <cell r="H124">
            <v>621743.19999999995</v>
          </cell>
          <cell r="I124">
            <v>327878.07</v>
          </cell>
          <cell r="J124" t="str">
            <v/>
          </cell>
        </row>
        <row r="125">
          <cell r="A125" t="str">
            <v>BT44 0</v>
          </cell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>
            <v>301038.84000000003</v>
          </cell>
          <cell r="G125">
            <v>505861.41</v>
          </cell>
          <cell r="H125">
            <v>392000.22000000003</v>
          </cell>
          <cell r="I125">
            <v>325414.14</v>
          </cell>
          <cell r="J125" t="str">
            <v/>
          </cell>
        </row>
        <row r="126">
          <cell r="A126" t="str">
            <v>BT44 8</v>
          </cell>
          <cell r="B126" t="str">
            <v/>
          </cell>
          <cell r="C126">
            <v>59563.22</v>
          </cell>
          <cell r="D126" t="str">
            <v/>
          </cell>
          <cell r="E126" t="str">
            <v/>
          </cell>
          <cell r="F126">
            <v>326417.46000000002</v>
          </cell>
          <cell r="G126">
            <v>451381.52</v>
          </cell>
          <cell r="H126">
            <v>381766.29</v>
          </cell>
          <cell r="I126">
            <v>430586.55</v>
          </cell>
          <cell r="J126" t="str">
            <v/>
          </cell>
        </row>
        <row r="127">
          <cell r="A127" t="str">
            <v>BT44 9</v>
          </cell>
          <cell r="B127" t="str">
            <v/>
          </cell>
          <cell r="C127">
            <v>58242.21</v>
          </cell>
          <cell r="D127" t="str">
            <v/>
          </cell>
          <cell r="E127" t="str">
            <v/>
          </cell>
          <cell r="F127">
            <v>369814.2</v>
          </cell>
          <cell r="G127">
            <v>692386.71</v>
          </cell>
          <cell r="H127">
            <v>381678.59999999986</v>
          </cell>
          <cell r="I127">
            <v>506050.34</v>
          </cell>
          <cell r="J127" t="str">
            <v/>
          </cell>
        </row>
        <row r="128">
          <cell r="A128" t="str">
            <v>BT45 5</v>
          </cell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>
            <v>288984.53000000003</v>
          </cell>
          <cell r="G128">
            <v>248493.52</v>
          </cell>
          <cell r="H128">
            <v>213056.85999999996</v>
          </cell>
          <cell r="I128">
            <v>985653.66</v>
          </cell>
          <cell r="J128" t="str">
            <v/>
          </cell>
        </row>
        <row r="129">
          <cell r="A129" t="str">
            <v>BT45 6</v>
          </cell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>
            <v>170891.92</v>
          </cell>
          <cell r="G129">
            <v>194001.37</v>
          </cell>
          <cell r="H129">
            <v>162979.12</v>
          </cell>
          <cell r="I129">
            <v>921657.56</v>
          </cell>
          <cell r="J129" t="str">
            <v/>
          </cell>
        </row>
        <row r="130">
          <cell r="A130" t="str">
            <v>BT45 7</v>
          </cell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>
            <v>315099.75</v>
          </cell>
          <cell r="G130">
            <v>222350.99</v>
          </cell>
          <cell r="H130">
            <v>171054.87</v>
          </cell>
          <cell r="I130">
            <v>1099968.8999999999</v>
          </cell>
          <cell r="J130" t="str">
            <v/>
          </cell>
        </row>
        <row r="131">
          <cell r="A131" t="str">
            <v>BT45 8</v>
          </cell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>
            <v>290788.14</v>
          </cell>
          <cell r="G131">
            <v>290970.06</v>
          </cell>
          <cell r="H131">
            <v>331562.81</v>
          </cell>
          <cell r="I131">
            <v>1236706.31</v>
          </cell>
          <cell r="J131" t="str">
            <v/>
          </cell>
        </row>
        <row r="132">
          <cell r="A132" t="str">
            <v>BT45 9</v>
          </cell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</row>
        <row r="133">
          <cell r="A133" t="str">
            <v>BT46 5</v>
          </cell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>
            <v>182824.55</v>
          </cell>
          <cell r="G133">
            <v>197129.38</v>
          </cell>
          <cell r="H133">
            <v>121107.9</v>
          </cell>
          <cell r="I133">
            <v>702820.83</v>
          </cell>
          <cell r="J133" t="str">
            <v/>
          </cell>
        </row>
        <row r="134">
          <cell r="A134" t="str">
            <v>BT47 2</v>
          </cell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>
            <v>609086.47</v>
          </cell>
          <cell r="G134">
            <v>662001.06000000006</v>
          </cell>
          <cell r="H134">
            <v>1261385.5100000007</v>
          </cell>
          <cell r="I134">
            <v>848808.94000000006</v>
          </cell>
          <cell r="J134" t="str">
            <v/>
          </cell>
        </row>
        <row r="135">
          <cell r="A135" t="str">
            <v>BT47 3</v>
          </cell>
          <cell r="B135" t="str">
            <v/>
          </cell>
          <cell r="C135">
            <v>72010.48</v>
          </cell>
          <cell r="D135" t="str">
            <v/>
          </cell>
          <cell r="E135" t="str">
            <v/>
          </cell>
          <cell r="F135">
            <v>846802.37</v>
          </cell>
          <cell r="G135">
            <v>732735.56</v>
          </cell>
          <cell r="H135">
            <v>1287754.1299999994</v>
          </cell>
          <cell r="I135">
            <v>994703.02</v>
          </cell>
          <cell r="J135" t="str">
            <v/>
          </cell>
        </row>
        <row r="136">
          <cell r="A136" t="str">
            <v>BT47 4</v>
          </cell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>
            <v>521589.28</v>
          </cell>
          <cell r="G136">
            <v>351229.84</v>
          </cell>
          <cell r="H136">
            <v>448908.53</v>
          </cell>
          <cell r="I136">
            <v>512527.53</v>
          </cell>
          <cell r="J136" t="str">
            <v/>
          </cell>
        </row>
        <row r="137">
          <cell r="A137" t="str">
            <v>BT47 5</v>
          </cell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>
            <v>242625.55</v>
          </cell>
          <cell r="G137">
            <v>350234.63</v>
          </cell>
          <cell r="H137">
            <v>461375.15</v>
          </cell>
          <cell r="I137">
            <v>292887.55</v>
          </cell>
          <cell r="J137" t="str">
            <v/>
          </cell>
        </row>
        <row r="138">
          <cell r="A138" t="str">
            <v>BT47 6</v>
          </cell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>
            <v>618993.54</v>
          </cell>
          <cell r="G138">
            <v>629291.76</v>
          </cell>
          <cell r="H138">
            <v>1020947.3599999996</v>
          </cell>
          <cell r="I138">
            <v>598361.20000000007</v>
          </cell>
          <cell r="J138" t="str">
            <v/>
          </cell>
        </row>
        <row r="139">
          <cell r="A139" t="str">
            <v>BT48 0</v>
          </cell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>
            <v>421861.92</v>
          </cell>
          <cell r="G139">
            <v>727145.66</v>
          </cell>
          <cell r="H139">
            <v>1168267.9999999993</v>
          </cell>
          <cell r="I139">
            <v>793998.95000000007</v>
          </cell>
          <cell r="J139" t="str">
            <v/>
          </cell>
        </row>
        <row r="140">
          <cell r="A140" t="str">
            <v>BT48 4</v>
          </cell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</row>
        <row r="141">
          <cell r="A141" t="str">
            <v>BT48 6</v>
          </cell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>
            <v>87988.4</v>
          </cell>
          <cell r="H141">
            <v>171254.62999999998</v>
          </cell>
          <cell r="I141">
            <v>134159.09</v>
          </cell>
          <cell r="J141" t="str">
            <v/>
          </cell>
        </row>
        <row r="142">
          <cell r="A142" t="str">
            <v>BT48 7</v>
          </cell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>
            <v>117490.1</v>
          </cell>
          <cell r="G142">
            <v>206296.09</v>
          </cell>
          <cell r="H142">
            <v>354492.71000000008</v>
          </cell>
          <cell r="I142">
            <v>330691.51</v>
          </cell>
          <cell r="J142" t="str">
            <v/>
          </cell>
        </row>
        <row r="143">
          <cell r="A143" t="str">
            <v>BT48 8</v>
          </cell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>
            <v>742555.07</v>
          </cell>
          <cell r="G143">
            <v>1031944.76</v>
          </cell>
          <cell r="H143">
            <v>1891747.3899999994</v>
          </cell>
          <cell r="I143">
            <v>1224572.94</v>
          </cell>
          <cell r="J143" t="str">
            <v/>
          </cell>
        </row>
        <row r="144">
          <cell r="A144" t="str">
            <v>BT48 9</v>
          </cell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>
            <v>206406.45</v>
          </cell>
          <cell r="G144">
            <v>319041.81</v>
          </cell>
          <cell r="H144">
            <v>585883.24</v>
          </cell>
          <cell r="I144">
            <v>483471.72000000003</v>
          </cell>
          <cell r="J144" t="str">
            <v/>
          </cell>
        </row>
        <row r="145">
          <cell r="A145" t="str">
            <v>BT49 0</v>
          </cell>
          <cell r="B145" t="str">
            <v/>
          </cell>
          <cell r="C145">
            <v>42767.74</v>
          </cell>
          <cell r="D145" t="str">
            <v/>
          </cell>
          <cell r="E145" t="str">
            <v/>
          </cell>
          <cell r="F145">
            <v>749287.77</v>
          </cell>
          <cell r="G145">
            <v>483513.19</v>
          </cell>
          <cell r="H145">
            <v>610424.25999999989</v>
          </cell>
          <cell r="I145">
            <v>495389.21</v>
          </cell>
          <cell r="J145" t="str">
            <v/>
          </cell>
        </row>
        <row r="146">
          <cell r="A146" t="str">
            <v>BT49 4</v>
          </cell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</row>
        <row r="147">
          <cell r="A147" t="str">
            <v>BT49 9</v>
          </cell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>
            <v>324007.07</v>
          </cell>
          <cell r="G147">
            <v>254996.09</v>
          </cell>
          <cell r="H147">
            <v>285994.89</v>
          </cell>
          <cell r="I147">
            <v>241298.54</v>
          </cell>
          <cell r="J147" t="str">
            <v/>
          </cell>
        </row>
        <row r="148">
          <cell r="A148" t="str">
            <v>BT5 4</v>
          </cell>
          <cell r="B148" t="str">
            <v/>
          </cell>
          <cell r="C148">
            <v>38323.839999999997</v>
          </cell>
          <cell r="D148" t="str">
            <v/>
          </cell>
          <cell r="E148" t="str">
            <v/>
          </cell>
          <cell r="F148">
            <v>113020.24</v>
          </cell>
          <cell r="G148">
            <v>358056.99</v>
          </cell>
          <cell r="H148">
            <v>185092.39</v>
          </cell>
          <cell r="I148">
            <v>120562.82</v>
          </cell>
          <cell r="J148" t="str">
            <v/>
          </cell>
        </row>
        <row r="149">
          <cell r="A149" t="str">
            <v>BT5 5</v>
          </cell>
          <cell r="B149" t="str">
            <v/>
          </cell>
          <cell r="C149">
            <v>44820.18</v>
          </cell>
          <cell r="D149" t="str">
            <v/>
          </cell>
          <cell r="E149" t="str">
            <v/>
          </cell>
          <cell r="F149">
            <v>216651.7</v>
          </cell>
          <cell r="G149">
            <v>645905.94999999995</v>
          </cell>
          <cell r="H149">
            <v>291659.16000000003</v>
          </cell>
          <cell r="I149">
            <v>225883.18</v>
          </cell>
          <cell r="J149" t="str">
            <v/>
          </cell>
        </row>
        <row r="150">
          <cell r="A150" t="str">
            <v>BT5 6</v>
          </cell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>
            <v>712905.81</v>
          </cell>
          <cell r="G150">
            <v>773718.39</v>
          </cell>
          <cell r="H150">
            <v>493296.57000000007</v>
          </cell>
          <cell r="I150">
            <v>469497.38</v>
          </cell>
          <cell r="J150" t="str">
            <v/>
          </cell>
        </row>
        <row r="151">
          <cell r="A151" t="str">
            <v>BT5 7</v>
          </cell>
          <cell r="B151" t="str">
            <v/>
          </cell>
          <cell r="C151">
            <v>136073.79</v>
          </cell>
          <cell r="D151" t="str">
            <v/>
          </cell>
          <cell r="E151" t="str">
            <v/>
          </cell>
          <cell r="F151">
            <v>983874.24</v>
          </cell>
          <cell r="G151">
            <v>1231948.82</v>
          </cell>
          <cell r="H151">
            <v>776857.87999999977</v>
          </cell>
          <cell r="I151">
            <v>534800.61</v>
          </cell>
          <cell r="J151" t="str">
            <v/>
          </cell>
        </row>
        <row r="152">
          <cell r="A152" t="str">
            <v>BT5 9</v>
          </cell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</row>
        <row r="153">
          <cell r="A153" t="str">
            <v>BT51 3</v>
          </cell>
          <cell r="B153" t="str">
            <v/>
          </cell>
          <cell r="C153">
            <v>136723.84</v>
          </cell>
          <cell r="D153" t="str">
            <v/>
          </cell>
          <cell r="E153" t="str">
            <v/>
          </cell>
          <cell r="F153">
            <v>374380.65</v>
          </cell>
          <cell r="G153">
            <v>777294.98</v>
          </cell>
          <cell r="H153">
            <v>898662.48</v>
          </cell>
          <cell r="I153">
            <v>555844.03</v>
          </cell>
          <cell r="J153" t="str">
            <v/>
          </cell>
        </row>
        <row r="154">
          <cell r="A154" t="str">
            <v>BT51 4</v>
          </cell>
          <cell r="B154" t="str">
            <v/>
          </cell>
          <cell r="C154">
            <v>63823.05</v>
          </cell>
          <cell r="D154" t="str">
            <v/>
          </cell>
          <cell r="E154" t="str">
            <v/>
          </cell>
          <cell r="F154">
            <v>306005.06</v>
          </cell>
          <cell r="G154">
            <v>348221.58</v>
          </cell>
          <cell r="H154">
            <v>910550.61999999988</v>
          </cell>
          <cell r="I154">
            <v>391855.37</v>
          </cell>
          <cell r="J154" t="str">
            <v/>
          </cell>
        </row>
        <row r="155">
          <cell r="A155" t="str">
            <v>BT51 5</v>
          </cell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>
            <v>224530.93</v>
          </cell>
          <cell r="G155">
            <v>266224.63</v>
          </cell>
          <cell r="H155">
            <v>338493.68</v>
          </cell>
          <cell r="I155">
            <v>254230.91</v>
          </cell>
          <cell r="J155" t="str">
            <v/>
          </cell>
        </row>
        <row r="156">
          <cell r="A156" t="str">
            <v>BT52 1</v>
          </cell>
          <cell r="B156" t="str">
            <v/>
          </cell>
          <cell r="C156">
            <v>46786.11</v>
          </cell>
          <cell r="D156" t="str">
            <v/>
          </cell>
          <cell r="E156" t="str">
            <v/>
          </cell>
          <cell r="F156">
            <v>391226.16</v>
          </cell>
          <cell r="G156">
            <v>383795.91</v>
          </cell>
          <cell r="H156">
            <v>765798.02000000014</v>
          </cell>
          <cell r="I156">
            <v>351497.2</v>
          </cell>
          <cell r="J156" t="str">
            <v/>
          </cell>
        </row>
        <row r="157">
          <cell r="A157" t="str">
            <v>BT52 2</v>
          </cell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>
            <v>212421.36</v>
          </cell>
          <cell r="G157">
            <v>402012.04</v>
          </cell>
          <cell r="H157">
            <v>490126.99000000005</v>
          </cell>
          <cell r="I157">
            <v>218308.39</v>
          </cell>
          <cell r="J157" t="str">
            <v/>
          </cell>
        </row>
        <row r="158">
          <cell r="A158" t="str">
            <v>BT52 9</v>
          </cell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</row>
        <row r="159">
          <cell r="A159" t="str">
            <v>BT53 6</v>
          </cell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>
            <v>246070.16</v>
          </cell>
          <cell r="G159">
            <v>341909.53</v>
          </cell>
          <cell r="H159">
            <v>523863.86</v>
          </cell>
          <cell r="I159">
            <v>479845.71</v>
          </cell>
          <cell r="J159" t="str">
            <v/>
          </cell>
        </row>
        <row r="160">
          <cell r="A160" t="str">
            <v>BT53 7</v>
          </cell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>
            <v>459475.61</v>
          </cell>
          <cell r="G160">
            <v>330028.2</v>
          </cell>
          <cell r="H160">
            <v>661393.53</v>
          </cell>
          <cell r="I160">
            <v>662050.38</v>
          </cell>
          <cell r="J160" t="str">
            <v/>
          </cell>
        </row>
        <row r="161">
          <cell r="A161" t="str">
            <v>BT53 8</v>
          </cell>
          <cell r="B161" t="str">
            <v/>
          </cell>
          <cell r="C161">
            <v>86091.77</v>
          </cell>
          <cell r="D161" t="str">
            <v/>
          </cell>
          <cell r="E161" t="str">
            <v/>
          </cell>
          <cell r="F161">
            <v>379105.38</v>
          </cell>
          <cell r="G161">
            <v>318117.06</v>
          </cell>
          <cell r="H161">
            <v>429812.76999999996</v>
          </cell>
          <cell r="I161">
            <v>449414.33</v>
          </cell>
          <cell r="J161" t="str">
            <v/>
          </cell>
        </row>
        <row r="162">
          <cell r="A162" t="str">
            <v>BT53 9</v>
          </cell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</row>
        <row r="163">
          <cell r="A163" t="str">
            <v>BT54 6</v>
          </cell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>
            <v>344153.93</v>
          </cell>
          <cell r="G163">
            <v>187757.39</v>
          </cell>
          <cell r="H163">
            <v>240280.01999999993</v>
          </cell>
          <cell r="I163">
            <v>280662.02</v>
          </cell>
          <cell r="J163" t="str">
            <v/>
          </cell>
        </row>
        <row r="164">
          <cell r="A164" t="str">
            <v>BT55 7</v>
          </cell>
          <cell r="B164" t="str">
            <v/>
          </cell>
          <cell r="C164">
            <v>63648.37</v>
          </cell>
          <cell r="D164" t="str">
            <v/>
          </cell>
          <cell r="E164" t="str">
            <v/>
          </cell>
          <cell r="F164">
            <v>474330.03</v>
          </cell>
          <cell r="G164">
            <v>208618.8</v>
          </cell>
          <cell r="H164">
            <v>531248.29999999993</v>
          </cell>
          <cell r="I164">
            <v>236553.38</v>
          </cell>
          <cell r="J164" t="str">
            <v/>
          </cell>
        </row>
        <row r="165">
          <cell r="A165" t="str">
            <v>BT56 8</v>
          </cell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>
            <v>352109.19</v>
          </cell>
          <cell r="G165">
            <v>336033.37</v>
          </cell>
          <cell r="H165">
            <v>444065.57</v>
          </cell>
          <cell r="I165">
            <v>223570.89</v>
          </cell>
          <cell r="J165" t="str">
            <v/>
          </cell>
        </row>
        <row r="166">
          <cell r="A166" t="str">
            <v>BT57 8</v>
          </cell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>
            <v>96878.080000000002</v>
          </cell>
          <cell r="G166">
            <v>166284.34</v>
          </cell>
          <cell r="H166">
            <v>275182.71000000002</v>
          </cell>
          <cell r="I166">
            <v>218219.1</v>
          </cell>
          <cell r="J166" t="str">
            <v/>
          </cell>
        </row>
        <row r="167">
          <cell r="A167" t="str">
            <v>BT58 1</v>
          </cell>
          <cell r="B167" t="str">
            <v>terminated</v>
          </cell>
          <cell r="C167" t="str">
            <v>terminated</v>
          </cell>
          <cell r="D167" t="str">
            <v>terminated</v>
          </cell>
          <cell r="E167" t="str">
            <v>terminated</v>
          </cell>
          <cell r="F167" t="str">
            <v>terminated</v>
          </cell>
          <cell r="G167" t="str">
            <v>terminated</v>
          </cell>
          <cell r="H167" t="str">
            <v>terminated</v>
          </cell>
          <cell r="I167" t="str">
            <v>terminated</v>
          </cell>
          <cell r="J167" t="str">
            <v>terminated</v>
          </cell>
        </row>
        <row r="168">
          <cell r="A168" t="str">
            <v>BT6 0</v>
          </cell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>
            <v>484787.84</v>
          </cell>
          <cell r="G168">
            <v>793561.83</v>
          </cell>
          <cell r="H168">
            <v>554393.88</v>
          </cell>
          <cell r="I168">
            <v>467521.18</v>
          </cell>
          <cell r="J168" t="str">
            <v/>
          </cell>
        </row>
        <row r="169">
          <cell r="A169" t="str">
            <v>BT6 8</v>
          </cell>
          <cell r="B169" t="str">
            <v/>
          </cell>
          <cell r="C169">
            <v>166727.35</v>
          </cell>
          <cell r="D169" t="str">
            <v/>
          </cell>
          <cell r="E169" t="str">
            <v/>
          </cell>
          <cell r="F169">
            <v>242342.22</v>
          </cell>
          <cell r="G169">
            <v>443673.38</v>
          </cell>
          <cell r="H169">
            <v>302231.59000000014</v>
          </cell>
          <cell r="I169">
            <v>188593.57</v>
          </cell>
          <cell r="J169" t="str">
            <v/>
          </cell>
        </row>
        <row r="170">
          <cell r="A170" t="str">
            <v>BT6 9</v>
          </cell>
          <cell r="B170" t="str">
            <v/>
          </cell>
          <cell r="C170">
            <v>121186.42</v>
          </cell>
          <cell r="D170" t="str">
            <v/>
          </cell>
          <cell r="E170" t="str">
            <v/>
          </cell>
          <cell r="F170">
            <v>754357.89</v>
          </cell>
          <cell r="G170">
            <v>957370.65</v>
          </cell>
          <cell r="H170">
            <v>543276.47000000009</v>
          </cell>
          <cell r="I170">
            <v>518605.28</v>
          </cell>
          <cell r="J170" t="str">
            <v/>
          </cell>
        </row>
        <row r="171">
          <cell r="A171" t="str">
            <v>BT60 1</v>
          </cell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>
            <v>363259.6</v>
          </cell>
          <cell r="G171">
            <v>395852.26</v>
          </cell>
          <cell r="H171">
            <v>329660.37000000005</v>
          </cell>
          <cell r="I171">
            <v>481729.51</v>
          </cell>
          <cell r="J171" t="str">
            <v/>
          </cell>
        </row>
        <row r="172">
          <cell r="A172" t="str">
            <v>BT60 2</v>
          </cell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>
            <v>368605.24</v>
          </cell>
          <cell r="G172">
            <v>270531.56</v>
          </cell>
          <cell r="H172">
            <v>334986.99000000005</v>
          </cell>
          <cell r="I172">
            <v>465889.72000000003</v>
          </cell>
          <cell r="J172" t="str">
            <v/>
          </cell>
        </row>
        <row r="173">
          <cell r="A173" t="str">
            <v>BT60 3</v>
          </cell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>
            <v>170231.5</v>
          </cell>
          <cell r="G173">
            <v>301759.45</v>
          </cell>
          <cell r="H173">
            <v>126320.69000000002</v>
          </cell>
          <cell r="I173">
            <v>326513.74</v>
          </cell>
          <cell r="J173" t="str">
            <v/>
          </cell>
        </row>
        <row r="174">
          <cell r="A174" t="str">
            <v>BT60 4</v>
          </cell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>
            <v>186985.35</v>
          </cell>
          <cell r="G174">
            <v>113555.18</v>
          </cell>
          <cell r="H174">
            <v>108651.96</v>
          </cell>
          <cell r="I174">
            <v>382575.99</v>
          </cell>
          <cell r="J174" t="str">
            <v/>
          </cell>
        </row>
        <row r="175">
          <cell r="A175" t="str">
            <v>BT61 0</v>
          </cell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</row>
        <row r="176">
          <cell r="A176" t="str">
            <v>BT61 7</v>
          </cell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>
            <v>81742.45</v>
          </cell>
          <cell r="J176" t="str">
            <v/>
          </cell>
        </row>
        <row r="177">
          <cell r="A177" t="str">
            <v>BT61 8</v>
          </cell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>
            <v>224884.64</v>
          </cell>
          <cell r="G177">
            <v>282368.28000000003</v>
          </cell>
          <cell r="H177">
            <v>268580.64999999997</v>
          </cell>
          <cell r="I177">
            <v>384984.73</v>
          </cell>
          <cell r="J177" t="str">
            <v/>
          </cell>
        </row>
        <row r="178">
          <cell r="A178" t="str">
            <v>BT61 9</v>
          </cell>
          <cell r="B178" t="str">
            <v/>
          </cell>
          <cell r="C178">
            <v>93026.35</v>
          </cell>
          <cell r="D178" t="str">
            <v/>
          </cell>
          <cell r="E178" t="str">
            <v/>
          </cell>
          <cell r="F178">
            <v>336075.93</v>
          </cell>
          <cell r="G178">
            <v>435516.19</v>
          </cell>
          <cell r="H178">
            <v>435215.26</v>
          </cell>
          <cell r="I178">
            <v>472904.31</v>
          </cell>
          <cell r="J178" t="str">
            <v/>
          </cell>
        </row>
        <row r="179">
          <cell r="A179" t="str">
            <v>BT62 1</v>
          </cell>
          <cell r="B179" t="str">
            <v/>
          </cell>
          <cell r="C179">
            <v>53894.99</v>
          </cell>
          <cell r="D179" t="str">
            <v/>
          </cell>
          <cell r="E179" t="str">
            <v/>
          </cell>
          <cell r="F179">
            <v>523553.24</v>
          </cell>
          <cell r="G179">
            <v>950806.52</v>
          </cell>
          <cell r="H179">
            <v>1053023.8999999999</v>
          </cell>
          <cell r="I179">
            <v>746393.23</v>
          </cell>
          <cell r="J179" t="str">
            <v/>
          </cell>
        </row>
        <row r="180">
          <cell r="A180" t="str">
            <v>BT62 2</v>
          </cell>
          <cell r="B180" t="str">
            <v/>
          </cell>
          <cell r="C180">
            <v>51553.81</v>
          </cell>
          <cell r="D180" t="str">
            <v/>
          </cell>
          <cell r="E180" t="str">
            <v/>
          </cell>
          <cell r="F180">
            <v>325000.84999999998</v>
          </cell>
          <cell r="G180">
            <v>453248.09</v>
          </cell>
          <cell r="H180">
            <v>807223.00999999989</v>
          </cell>
          <cell r="I180">
            <v>462526.85000000003</v>
          </cell>
          <cell r="J180" t="str">
            <v/>
          </cell>
        </row>
        <row r="181">
          <cell r="A181" t="str">
            <v>BT62 3</v>
          </cell>
          <cell r="B181" t="str">
            <v/>
          </cell>
          <cell r="C181">
            <v>169827.4</v>
          </cell>
          <cell r="D181" t="str">
            <v/>
          </cell>
          <cell r="E181" t="str">
            <v/>
          </cell>
          <cell r="F181">
            <v>641263.87</v>
          </cell>
          <cell r="G181">
            <v>678163.61</v>
          </cell>
          <cell r="H181">
            <v>699326.25999999978</v>
          </cell>
          <cell r="I181">
            <v>445394.41000000003</v>
          </cell>
          <cell r="J181" t="str">
            <v/>
          </cell>
        </row>
        <row r="182">
          <cell r="A182" t="str">
            <v>BT62 4</v>
          </cell>
          <cell r="B182" t="str">
            <v/>
          </cell>
          <cell r="C182">
            <v>49741.64</v>
          </cell>
          <cell r="D182" t="str">
            <v/>
          </cell>
          <cell r="E182" t="str">
            <v/>
          </cell>
          <cell r="F182">
            <v>514228.67</v>
          </cell>
          <cell r="G182">
            <v>311303.67</v>
          </cell>
          <cell r="H182">
            <v>344434.05</v>
          </cell>
          <cell r="I182">
            <v>236297.72</v>
          </cell>
          <cell r="J182" t="str">
            <v/>
          </cell>
        </row>
        <row r="183">
          <cell r="A183" t="str">
            <v>BT63 5</v>
          </cell>
          <cell r="B183" t="str">
            <v/>
          </cell>
          <cell r="C183">
            <v>229960.09</v>
          </cell>
          <cell r="D183" t="str">
            <v/>
          </cell>
          <cell r="E183" t="str">
            <v/>
          </cell>
          <cell r="F183">
            <v>1880115.78</v>
          </cell>
          <cell r="G183">
            <v>1354709.21</v>
          </cell>
          <cell r="H183">
            <v>1967856.1399999987</v>
          </cell>
          <cell r="I183">
            <v>948162.34</v>
          </cell>
          <cell r="J183" t="str">
            <v/>
          </cell>
        </row>
        <row r="184">
          <cell r="A184" t="str">
            <v>BT63 6</v>
          </cell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>
            <v>228484.94</v>
          </cell>
          <cell r="G184">
            <v>250219.8</v>
          </cell>
          <cell r="H184">
            <v>300464.15000000002</v>
          </cell>
          <cell r="I184">
            <v>418518.71</v>
          </cell>
          <cell r="J184" t="str">
            <v/>
          </cell>
        </row>
        <row r="185">
          <cell r="A185" t="str">
            <v>BT64 1</v>
          </cell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>
            <v>98036.7</v>
          </cell>
          <cell r="G185" t="str">
            <v/>
          </cell>
          <cell r="H185" t="str">
            <v/>
          </cell>
          <cell r="I185">
            <v>58538.340000000004</v>
          </cell>
          <cell r="J185" t="str">
            <v/>
          </cell>
        </row>
        <row r="186">
          <cell r="A186" t="str">
            <v>BT64 2</v>
          </cell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>
            <v>88520.03</v>
          </cell>
          <cell r="G186">
            <v>75622.42</v>
          </cell>
          <cell r="H186" t="str">
            <v/>
          </cell>
          <cell r="I186" t="str">
            <v/>
          </cell>
          <cell r="J186" t="str">
            <v/>
          </cell>
        </row>
        <row r="187">
          <cell r="A187" t="str">
            <v>BT64 3</v>
          </cell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>
            <v>65470.49</v>
          </cell>
          <cell r="G187">
            <v>81068.09</v>
          </cell>
          <cell r="H187" t="str">
            <v/>
          </cell>
          <cell r="I187" t="str">
            <v/>
          </cell>
          <cell r="J187" t="str">
            <v/>
          </cell>
        </row>
        <row r="188">
          <cell r="A188" t="str">
            <v>BT64 9</v>
          </cell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</row>
        <row r="189">
          <cell r="A189" t="str">
            <v>BT65 4</v>
          </cell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>
            <v>55022.95</v>
          </cell>
          <cell r="G189" t="str">
            <v/>
          </cell>
          <cell r="H189" t="str">
            <v/>
          </cell>
          <cell r="I189">
            <v>73027.14</v>
          </cell>
          <cell r="J189" t="str">
            <v/>
          </cell>
        </row>
        <row r="190">
          <cell r="A190" t="str">
            <v>BT65 5</v>
          </cell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>
            <v>315593.15999999997</v>
          </cell>
          <cell r="G190">
            <v>532521.86</v>
          </cell>
          <cell r="H190">
            <v>200397.44</v>
          </cell>
          <cell r="I190">
            <v>285730.37</v>
          </cell>
          <cell r="J190" t="str">
            <v/>
          </cell>
        </row>
        <row r="191">
          <cell r="A191" t="str">
            <v>BT65 9</v>
          </cell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</row>
        <row r="192">
          <cell r="A192" t="str">
            <v>BT66 6</v>
          </cell>
          <cell r="B192" t="str">
            <v/>
          </cell>
          <cell r="C192">
            <v>61557.04</v>
          </cell>
          <cell r="D192" t="str">
            <v/>
          </cell>
          <cell r="E192" t="str">
            <v/>
          </cell>
          <cell r="F192">
            <v>381597.71</v>
          </cell>
          <cell r="G192">
            <v>890406.8</v>
          </cell>
          <cell r="H192">
            <v>182296.43000000005</v>
          </cell>
          <cell r="I192">
            <v>935213.45000000007</v>
          </cell>
          <cell r="J192" t="str">
            <v/>
          </cell>
        </row>
        <row r="193">
          <cell r="A193" t="str">
            <v>BT66 7</v>
          </cell>
          <cell r="B193" t="str">
            <v/>
          </cell>
          <cell r="C193">
            <v>233578.69</v>
          </cell>
          <cell r="D193" t="str">
            <v/>
          </cell>
          <cell r="E193" t="str">
            <v/>
          </cell>
          <cell r="F193">
            <v>999953.17</v>
          </cell>
          <cell r="G193">
            <v>1426263.81</v>
          </cell>
          <cell r="H193">
            <v>1194963.5900000001</v>
          </cell>
          <cell r="I193">
            <v>1646098.8599999999</v>
          </cell>
          <cell r="J193" t="str">
            <v/>
          </cell>
        </row>
        <row r="194">
          <cell r="A194" t="str">
            <v>BT66 8</v>
          </cell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>
            <v>196386.57</v>
          </cell>
          <cell r="G194">
            <v>624113.64</v>
          </cell>
          <cell r="H194">
            <v>143435.43000000002</v>
          </cell>
          <cell r="I194">
            <v>444260.72000000003</v>
          </cell>
          <cell r="J194" t="str">
            <v/>
          </cell>
        </row>
        <row r="195">
          <cell r="A195" t="str">
            <v>BT67 0</v>
          </cell>
          <cell r="B195" t="str">
            <v/>
          </cell>
          <cell r="C195">
            <v>101438.93</v>
          </cell>
          <cell r="D195" t="str">
            <v/>
          </cell>
          <cell r="E195" t="str">
            <v/>
          </cell>
          <cell r="F195">
            <v>1501993.63</v>
          </cell>
          <cell r="G195">
            <v>1881460.6</v>
          </cell>
          <cell r="H195">
            <v>1400629.7600000005</v>
          </cell>
          <cell r="I195">
            <v>1047244.98</v>
          </cell>
          <cell r="J195" t="str">
            <v/>
          </cell>
        </row>
        <row r="196">
          <cell r="A196" t="str">
            <v>BT67 9</v>
          </cell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>
            <v>263847.45</v>
          </cell>
          <cell r="G196">
            <v>752612.6</v>
          </cell>
          <cell r="H196">
            <v>220624.99000000005</v>
          </cell>
          <cell r="I196">
            <v>793462.51</v>
          </cell>
          <cell r="J196" t="str">
            <v/>
          </cell>
        </row>
        <row r="197">
          <cell r="A197" t="str">
            <v>BT68 4</v>
          </cell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>
            <v>81021.02</v>
          </cell>
          <cell r="J197" t="str">
            <v/>
          </cell>
        </row>
        <row r="198">
          <cell r="A198" t="str">
            <v>BT69 6</v>
          </cell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>
            <v>103186.09</v>
          </cell>
          <cell r="G198" t="str">
            <v/>
          </cell>
          <cell r="H198" t="str">
            <v/>
          </cell>
          <cell r="I198">
            <v>98557.150000000009</v>
          </cell>
          <cell r="J198" t="str">
            <v/>
          </cell>
        </row>
        <row r="199">
          <cell r="A199" t="str">
            <v>BT7 1</v>
          </cell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>
            <v>161630.31</v>
          </cell>
          <cell r="G199">
            <v>82048.490000000005</v>
          </cell>
          <cell r="H199" t="str">
            <v/>
          </cell>
          <cell r="I199">
            <v>32625.100000000002</v>
          </cell>
          <cell r="J199" t="str">
            <v/>
          </cell>
        </row>
        <row r="200">
          <cell r="A200" t="str">
            <v>BT7 2</v>
          </cell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>
            <v>133630.49</v>
          </cell>
          <cell r="G200">
            <v>232181.25</v>
          </cell>
          <cell r="H200">
            <v>160102.12</v>
          </cell>
          <cell r="I200">
            <v>47663.700000000004</v>
          </cell>
          <cell r="J200" t="str">
            <v/>
          </cell>
        </row>
        <row r="201">
          <cell r="A201" t="str">
            <v>BT7 3</v>
          </cell>
          <cell r="B201" t="str">
            <v/>
          </cell>
          <cell r="C201">
            <v>88964.160000000003</v>
          </cell>
          <cell r="D201" t="str">
            <v/>
          </cell>
          <cell r="E201" t="str">
            <v/>
          </cell>
          <cell r="F201" t="str">
            <v/>
          </cell>
          <cell r="G201">
            <v>331437.46000000002</v>
          </cell>
          <cell r="H201">
            <v>299307.25999999995</v>
          </cell>
          <cell r="I201">
            <v>147612.98000000001</v>
          </cell>
          <cell r="J201" t="str">
            <v/>
          </cell>
        </row>
        <row r="202">
          <cell r="A202" t="str">
            <v>BT70 1</v>
          </cell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>
            <v>192016.48</v>
          </cell>
          <cell r="G202">
            <v>154810.67000000001</v>
          </cell>
          <cell r="H202">
            <v>128420.79000000002</v>
          </cell>
          <cell r="I202">
            <v>410027.07</v>
          </cell>
          <cell r="J202" t="str">
            <v/>
          </cell>
        </row>
        <row r="203">
          <cell r="A203" t="str">
            <v>BT70 2</v>
          </cell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>
            <v>246730.38</v>
          </cell>
          <cell r="G203">
            <v>295778.32</v>
          </cell>
          <cell r="H203">
            <v>167114.79</v>
          </cell>
          <cell r="I203">
            <v>740344.92</v>
          </cell>
          <cell r="J203" t="str">
            <v/>
          </cell>
        </row>
        <row r="204">
          <cell r="A204" t="str">
            <v>BT70 3</v>
          </cell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>
            <v>176621.06</v>
          </cell>
          <cell r="G204">
            <v>145202.44</v>
          </cell>
          <cell r="H204">
            <v>119018.46000000002</v>
          </cell>
          <cell r="I204">
            <v>605045.69000000006</v>
          </cell>
          <cell r="J204" t="str">
            <v/>
          </cell>
        </row>
        <row r="205">
          <cell r="A205" t="str">
            <v>BT70 9</v>
          </cell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</row>
        <row r="206">
          <cell r="A206" t="str">
            <v>BT71 4</v>
          </cell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>
            <v>267176.34999999998</v>
          </cell>
          <cell r="G206">
            <v>390193.25</v>
          </cell>
          <cell r="H206">
            <v>292556.59999999998</v>
          </cell>
          <cell r="I206">
            <v>661843.07000000007</v>
          </cell>
          <cell r="J206" t="str">
            <v/>
          </cell>
        </row>
        <row r="207">
          <cell r="A207" t="str">
            <v>BT71 5</v>
          </cell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>
            <v>270342.15000000002</v>
          </cell>
          <cell r="G207">
            <v>181175.4</v>
          </cell>
          <cell r="H207">
            <v>76104.960000000006</v>
          </cell>
          <cell r="I207">
            <v>644033.44000000006</v>
          </cell>
          <cell r="J207" t="str">
            <v/>
          </cell>
        </row>
        <row r="208">
          <cell r="A208" t="str">
            <v>BT71 6</v>
          </cell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>
            <v>532946.18000000005</v>
          </cell>
          <cell r="G208">
            <v>425235.11</v>
          </cell>
          <cell r="H208">
            <v>334002.92</v>
          </cell>
          <cell r="I208">
            <v>706728.56</v>
          </cell>
          <cell r="J208" t="str">
            <v/>
          </cell>
        </row>
        <row r="209">
          <cell r="A209" t="str">
            <v>BT71 7</v>
          </cell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>
            <v>408591.55</v>
          </cell>
          <cell r="G209">
            <v>198072.75</v>
          </cell>
          <cell r="H209">
            <v>214737.02</v>
          </cell>
          <cell r="I209">
            <v>727331.97</v>
          </cell>
          <cell r="J209" t="str">
            <v/>
          </cell>
        </row>
        <row r="210">
          <cell r="A210" t="str">
            <v>BT74 0</v>
          </cell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</row>
        <row r="211">
          <cell r="A211" t="str">
            <v>BT74 4</v>
          </cell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>
            <v>127641.09</v>
          </cell>
          <cell r="G211">
            <v>315685.19</v>
          </cell>
          <cell r="H211">
            <v>322835.62000000005</v>
          </cell>
          <cell r="I211">
            <v>142990.70000000001</v>
          </cell>
          <cell r="J211" t="str">
            <v/>
          </cell>
        </row>
        <row r="212">
          <cell r="A212" t="str">
            <v>BT74 5</v>
          </cell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>
            <v>148371.17000000001</v>
          </cell>
          <cell r="H212">
            <v>280470.54000000004</v>
          </cell>
          <cell r="I212">
            <v>87150.11</v>
          </cell>
          <cell r="J212" t="str">
            <v/>
          </cell>
        </row>
        <row r="213">
          <cell r="A213" t="str">
            <v>BT74 6</v>
          </cell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>
            <v>106925.75</v>
          </cell>
          <cell r="G213">
            <v>419923.28</v>
          </cell>
          <cell r="H213">
            <v>283829.66000000003</v>
          </cell>
          <cell r="I213">
            <v>165420.95000000001</v>
          </cell>
          <cell r="J213" t="str">
            <v/>
          </cell>
        </row>
        <row r="214">
          <cell r="A214" t="str">
            <v>BT74 7</v>
          </cell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>
            <v>145433.38</v>
          </cell>
          <cell r="G214">
            <v>272079.09999999998</v>
          </cell>
          <cell r="H214">
            <v>172248.03000000003</v>
          </cell>
          <cell r="I214">
            <v>153965.05000000002</v>
          </cell>
          <cell r="J214" t="str">
            <v/>
          </cell>
        </row>
        <row r="215">
          <cell r="A215" t="str">
            <v>BT74 8</v>
          </cell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>
            <v>61516.95</v>
          </cell>
          <cell r="H215" t="str">
            <v/>
          </cell>
          <cell r="I215" t="str">
            <v/>
          </cell>
          <cell r="J215" t="str">
            <v/>
          </cell>
        </row>
        <row r="216">
          <cell r="A216" t="str">
            <v>BT74 9</v>
          </cell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>
            <v>108425.5</v>
          </cell>
          <cell r="I216" t="str">
            <v/>
          </cell>
          <cell r="J216" t="str">
            <v/>
          </cell>
        </row>
        <row r="217">
          <cell r="A217" t="str">
            <v>BT75 0</v>
          </cell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>
            <v>62991.65</v>
          </cell>
          <cell r="G217">
            <v>190431.92</v>
          </cell>
          <cell r="H217">
            <v>217237.24000000002</v>
          </cell>
          <cell r="I217">
            <v>89583.46</v>
          </cell>
          <cell r="J217" t="str">
            <v/>
          </cell>
        </row>
        <row r="218">
          <cell r="A218" t="str">
            <v>BT76 0</v>
          </cell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>
            <v>74067.929999999993</v>
          </cell>
          <cell r="H218" t="str">
            <v/>
          </cell>
          <cell r="I218" t="str">
            <v/>
          </cell>
          <cell r="J218" t="str">
            <v/>
          </cell>
        </row>
        <row r="219">
          <cell r="A219" t="str">
            <v>BT77 0</v>
          </cell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>
            <v>117365.14</v>
          </cell>
          <cell r="J219" t="str">
            <v/>
          </cell>
        </row>
        <row r="220">
          <cell r="A220" t="str">
            <v>BT78 1</v>
          </cell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>
            <v>484702.85</v>
          </cell>
          <cell r="G220">
            <v>470223.28</v>
          </cell>
          <cell r="H220">
            <v>451386.3</v>
          </cell>
          <cell r="I220">
            <v>390206.59</v>
          </cell>
          <cell r="J220" t="str">
            <v/>
          </cell>
        </row>
        <row r="221">
          <cell r="A221" t="str">
            <v>BT78 2</v>
          </cell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>
            <v>175514.26</v>
          </cell>
          <cell r="G221">
            <v>265927.58</v>
          </cell>
          <cell r="H221">
            <v>233364.80000000005</v>
          </cell>
          <cell r="I221">
            <v>226651.06</v>
          </cell>
          <cell r="J221" t="str">
            <v/>
          </cell>
        </row>
        <row r="222">
          <cell r="A222" t="str">
            <v>BT78 3</v>
          </cell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>
            <v>257325.67</v>
          </cell>
          <cell r="G222">
            <v>301685.26</v>
          </cell>
          <cell r="H222">
            <v>319465.65000000008</v>
          </cell>
          <cell r="I222">
            <v>278942.71000000002</v>
          </cell>
          <cell r="J222" t="str">
            <v/>
          </cell>
        </row>
        <row r="223">
          <cell r="A223" t="str">
            <v>BT78 4</v>
          </cell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>
            <v>202252.11</v>
          </cell>
          <cell r="G223">
            <v>343434.95</v>
          </cell>
          <cell r="H223">
            <v>301524.26000000007</v>
          </cell>
          <cell r="I223">
            <v>561331.32000000007</v>
          </cell>
          <cell r="J223" t="str">
            <v/>
          </cell>
        </row>
        <row r="224">
          <cell r="A224" t="str">
            <v>BT78 5</v>
          </cell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>
            <v>445253.54</v>
          </cell>
          <cell r="G224">
            <v>336757.13</v>
          </cell>
          <cell r="H224">
            <v>546431.42000000016</v>
          </cell>
          <cell r="I224">
            <v>433574.68</v>
          </cell>
          <cell r="J224" t="str">
            <v/>
          </cell>
        </row>
        <row r="225">
          <cell r="A225" t="str">
            <v>BT78 9</v>
          </cell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</row>
        <row r="226">
          <cell r="A226" t="str">
            <v>BT79 0</v>
          </cell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>
            <v>483409.51</v>
          </cell>
          <cell r="G226">
            <v>588809.31000000006</v>
          </cell>
          <cell r="H226">
            <v>287265.91999999993</v>
          </cell>
          <cell r="I226">
            <v>477316.48</v>
          </cell>
          <cell r="J226" t="str">
            <v/>
          </cell>
        </row>
        <row r="227">
          <cell r="A227" t="str">
            <v>BT79 7</v>
          </cell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>
            <v>590061.24</v>
          </cell>
          <cell r="G227">
            <v>748462.17</v>
          </cell>
          <cell r="H227">
            <v>616219.48</v>
          </cell>
          <cell r="I227">
            <v>518229.59</v>
          </cell>
          <cell r="J227" t="str">
            <v/>
          </cell>
        </row>
        <row r="228">
          <cell r="A228" t="str">
            <v>BT79 8</v>
          </cell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>
            <v>79358.649999999994</v>
          </cell>
          <cell r="G228">
            <v>128419.13</v>
          </cell>
          <cell r="H228">
            <v>85752.34</v>
          </cell>
          <cell r="I228">
            <v>132701.34</v>
          </cell>
          <cell r="J228" t="str">
            <v/>
          </cell>
        </row>
        <row r="229">
          <cell r="A229" t="str">
            <v>BT79 9</v>
          </cell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>
            <v>252144.64000000001</v>
          </cell>
          <cell r="G229">
            <v>201635.04</v>
          </cell>
          <cell r="H229">
            <v>161601.40000000002</v>
          </cell>
          <cell r="I229">
            <v>410780.15</v>
          </cell>
          <cell r="J229" t="str">
            <v/>
          </cell>
        </row>
        <row r="230">
          <cell r="A230" t="str">
            <v>BT8 6</v>
          </cell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>
            <v>970453.14</v>
          </cell>
          <cell r="G230">
            <v>805622.82</v>
          </cell>
          <cell r="H230">
            <v>724897.02</v>
          </cell>
          <cell r="I230">
            <v>554626.88</v>
          </cell>
          <cell r="J230" t="str">
            <v/>
          </cell>
        </row>
        <row r="231">
          <cell r="A231" t="str">
            <v>BT8 7</v>
          </cell>
          <cell r="B231" t="str">
            <v/>
          </cell>
          <cell r="C231">
            <v>59213.67</v>
          </cell>
          <cell r="D231" t="str">
            <v/>
          </cell>
          <cell r="E231" t="str">
            <v/>
          </cell>
          <cell r="F231">
            <v>573266.74</v>
          </cell>
          <cell r="G231">
            <v>572767.37</v>
          </cell>
          <cell r="H231">
            <v>326341.72000000003</v>
          </cell>
          <cell r="I231">
            <v>390639.72000000003</v>
          </cell>
          <cell r="J231" t="str">
            <v/>
          </cell>
        </row>
        <row r="232">
          <cell r="A232" t="str">
            <v>BT8 8</v>
          </cell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>
            <v>835604.95</v>
          </cell>
          <cell r="G232">
            <v>1032402.39</v>
          </cell>
          <cell r="H232">
            <v>530916.7999999997</v>
          </cell>
          <cell r="I232">
            <v>457469.18</v>
          </cell>
          <cell r="J232" t="str">
            <v/>
          </cell>
        </row>
        <row r="233">
          <cell r="A233" t="str">
            <v>BT80 0</v>
          </cell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>
            <v>585746.21</v>
          </cell>
          <cell r="J233" t="str">
            <v/>
          </cell>
        </row>
        <row r="234">
          <cell r="A234" t="str">
            <v>BT80 1</v>
          </cell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</row>
        <row r="235">
          <cell r="A235" t="str">
            <v>BT80 8</v>
          </cell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>
            <v>337700.68</v>
          </cell>
          <cell r="G235">
            <v>121006.21</v>
          </cell>
          <cell r="H235">
            <v>114669.17</v>
          </cell>
          <cell r="I235">
            <v>1087116.6499999999</v>
          </cell>
          <cell r="J235" t="str">
            <v/>
          </cell>
        </row>
        <row r="236">
          <cell r="A236" t="str">
            <v>BT80 9</v>
          </cell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>
            <v>179342.78</v>
          </cell>
          <cell r="G236">
            <v>102140.39</v>
          </cell>
          <cell r="H236">
            <v>90042.69</v>
          </cell>
          <cell r="I236">
            <v>813863.14</v>
          </cell>
          <cell r="J236" t="str">
            <v/>
          </cell>
        </row>
        <row r="237">
          <cell r="A237" t="str">
            <v>BT81 7</v>
          </cell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>
            <v>228241.07</v>
          </cell>
          <cell r="G237">
            <v>253894.38</v>
          </cell>
          <cell r="H237">
            <v>346511.83</v>
          </cell>
          <cell r="I237">
            <v>320787.99</v>
          </cell>
          <cell r="J237" t="str">
            <v/>
          </cell>
        </row>
        <row r="238">
          <cell r="A238" t="str">
            <v>BT82 0</v>
          </cell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>
            <v>246451.47</v>
          </cell>
          <cell r="G238">
            <v>192418.34</v>
          </cell>
          <cell r="H238">
            <v>341632.18999999994</v>
          </cell>
          <cell r="I238">
            <v>797702</v>
          </cell>
          <cell r="J238" t="str">
            <v/>
          </cell>
        </row>
        <row r="239">
          <cell r="A239" t="str">
            <v>BT82 1</v>
          </cell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</row>
        <row r="240">
          <cell r="A240" t="str">
            <v>BT82 8</v>
          </cell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>
            <v>155664.92000000001</v>
          </cell>
          <cell r="G240">
            <v>185080.35</v>
          </cell>
          <cell r="H240">
            <v>164587.20000000001</v>
          </cell>
          <cell r="I240">
            <v>688956.48</v>
          </cell>
          <cell r="J240" t="str">
            <v/>
          </cell>
        </row>
        <row r="241">
          <cell r="A241" t="str">
            <v>BT82 9</v>
          </cell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>
            <v>464564.08</v>
          </cell>
          <cell r="G241">
            <v>303524.01</v>
          </cell>
          <cell r="H241">
            <v>313472.81999999995</v>
          </cell>
          <cell r="I241">
            <v>1486928.88</v>
          </cell>
          <cell r="J241" t="str">
            <v/>
          </cell>
        </row>
        <row r="242">
          <cell r="A242" t="str">
            <v>BT9 5</v>
          </cell>
          <cell r="B242" t="str">
            <v/>
          </cell>
          <cell r="C242">
            <v>73299.8</v>
          </cell>
          <cell r="D242" t="str">
            <v/>
          </cell>
          <cell r="E242" t="str">
            <v/>
          </cell>
          <cell r="F242">
            <v>850759.81</v>
          </cell>
          <cell r="G242">
            <v>294674.59000000003</v>
          </cell>
          <cell r="H242">
            <v>318683.53999999992</v>
          </cell>
          <cell r="I242">
            <v>323486.69</v>
          </cell>
          <cell r="J242" t="str">
            <v/>
          </cell>
        </row>
        <row r="243">
          <cell r="A243" t="str">
            <v>BT9 6</v>
          </cell>
          <cell r="B243" t="str">
            <v/>
          </cell>
          <cell r="C243">
            <v>109638.94</v>
          </cell>
          <cell r="D243" t="str">
            <v/>
          </cell>
          <cell r="E243" t="str">
            <v/>
          </cell>
          <cell r="F243">
            <v>654013.76</v>
          </cell>
          <cell r="G243">
            <v>401132.64</v>
          </cell>
          <cell r="H243">
            <v>377770.73000000004</v>
          </cell>
          <cell r="I243">
            <v>465599.96</v>
          </cell>
          <cell r="J243" t="str">
            <v/>
          </cell>
        </row>
        <row r="244">
          <cell r="A244" t="str">
            <v>BT9 7</v>
          </cell>
          <cell r="B244" t="str">
            <v/>
          </cell>
          <cell r="C244">
            <v>86561.02</v>
          </cell>
          <cell r="D244" t="str">
            <v/>
          </cell>
          <cell r="E244" t="str">
            <v/>
          </cell>
          <cell r="F244">
            <v>179024.58</v>
          </cell>
          <cell r="G244">
            <v>122474.57</v>
          </cell>
          <cell r="H244">
            <v>61248.969999999994</v>
          </cell>
          <cell r="I244">
            <v>83874.03</v>
          </cell>
          <cell r="J244" t="str">
            <v/>
          </cell>
        </row>
        <row r="245">
          <cell r="A245" t="str">
            <v>BT92 0</v>
          </cell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>
            <v>141367.06</v>
          </cell>
          <cell r="G245">
            <v>78861.570000000007</v>
          </cell>
          <cell r="H245">
            <v>110276.5</v>
          </cell>
          <cell r="I245">
            <v>73975.37</v>
          </cell>
          <cell r="J245" t="str">
            <v/>
          </cell>
        </row>
        <row r="246">
          <cell r="A246" t="str">
            <v>BT92 1</v>
          </cell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</row>
        <row r="247">
          <cell r="A247" t="str">
            <v>BT92 2</v>
          </cell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>
            <v>189826.47</v>
          </cell>
          <cell r="H247">
            <v>130621.70000000001</v>
          </cell>
          <cell r="I247">
            <v>128255.29000000001</v>
          </cell>
          <cell r="J247" t="str">
            <v/>
          </cell>
        </row>
        <row r="248">
          <cell r="A248" t="str">
            <v>BT92 3</v>
          </cell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>
            <v>62691.199999999997</v>
          </cell>
          <cell r="H248">
            <v>143812.16999999998</v>
          </cell>
          <cell r="I248" t="str">
            <v/>
          </cell>
          <cell r="J248" t="str">
            <v/>
          </cell>
        </row>
        <row r="249">
          <cell r="A249" t="str">
            <v>BT92 4</v>
          </cell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>
            <v>113018.79</v>
          </cell>
          <cell r="H249">
            <v>121226.86</v>
          </cell>
          <cell r="I249" t="str">
            <v/>
          </cell>
          <cell r="J249" t="str">
            <v/>
          </cell>
        </row>
        <row r="250">
          <cell r="A250" t="str">
            <v>BT92 5</v>
          </cell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</row>
        <row r="251">
          <cell r="A251" t="str">
            <v>BT92 6</v>
          </cell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</row>
        <row r="252">
          <cell r="A252" t="str">
            <v>BT92 7</v>
          </cell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</row>
        <row r="253">
          <cell r="A253" t="str">
            <v>BT92 8</v>
          </cell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>
            <v>52651.26</v>
          </cell>
          <cell r="J253" t="str">
            <v/>
          </cell>
        </row>
        <row r="254">
          <cell r="A254" t="str">
            <v>BT92 9</v>
          </cell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>
            <v>94179.79</v>
          </cell>
          <cell r="G254">
            <v>202302.56</v>
          </cell>
          <cell r="H254">
            <v>199182.16</v>
          </cell>
          <cell r="I254">
            <v>106381.98</v>
          </cell>
          <cell r="J254" t="str">
            <v/>
          </cell>
        </row>
        <row r="255">
          <cell r="A255" t="str">
            <v>BT93 0</v>
          </cell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</row>
        <row r="256">
          <cell r="A256" t="str">
            <v>BT93 1</v>
          </cell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>
            <v>141482.26</v>
          </cell>
          <cell r="H256">
            <v>142745.37</v>
          </cell>
          <cell r="I256">
            <v>73153.55</v>
          </cell>
          <cell r="J256" t="str">
            <v/>
          </cell>
        </row>
        <row r="257">
          <cell r="A257" t="str">
            <v>BT93 2</v>
          </cell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</row>
        <row r="258">
          <cell r="A258" t="str">
            <v>BT93 3</v>
          </cell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>
            <v>88103.4</v>
          </cell>
          <cell r="H258" t="str">
            <v/>
          </cell>
          <cell r="I258" t="str">
            <v/>
          </cell>
          <cell r="J258" t="str">
            <v/>
          </cell>
        </row>
        <row r="259">
          <cell r="A259" t="str">
            <v>BT93 4</v>
          </cell>
          <cell r="B259" t="str">
            <v/>
          </cell>
          <cell r="C259" t="str">
            <v/>
          </cell>
          <cell r="D259" t="str">
            <v/>
          </cell>
          <cell r="E259" t="str">
            <v/>
          </cell>
          <cell r="F259" t="str">
            <v/>
          </cell>
          <cell r="G259" t="str">
            <v/>
          </cell>
          <cell r="H259">
            <v>42775.59</v>
          </cell>
          <cell r="I259" t="str">
            <v/>
          </cell>
          <cell r="J259" t="str">
            <v/>
          </cell>
        </row>
        <row r="260">
          <cell r="A260" t="str">
            <v>BT93 5</v>
          </cell>
          <cell r="B260" t="str">
            <v/>
          </cell>
          <cell r="C260" t="str">
            <v/>
          </cell>
          <cell r="D260" t="str">
            <v/>
          </cell>
          <cell r="E260" t="str">
            <v/>
          </cell>
          <cell r="F260" t="str">
            <v/>
          </cell>
          <cell r="G260" t="str">
            <v/>
          </cell>
          <cell r="H260">
            <v>116974.99999999999</v>
          </cell>
          <cell r="I260" t="str">
            <v/>
          </cell>
          <cell r="J260" t="str">
            <v/>
          </cell>
        </row>
        <row r="261">
          <cell r="A261" t="str">
            <v>BT93 6</v>
          </cell>
          <cell r="B261" t="str">
            <v/>
          </cell>
          <cell r="C261" t="str">
            <v/>
          </cell>
          <cell r="D261" t="str">
            <v/>
          </cell>
          <cell r="E261" t="str">
            <v/>
          </cell>
          <cell r="F261" t="str">
            <v/>
          </cell>
          <cell r="G261">
            <v>124765.19</v>
          </cell>
          <cell r="H261">
            <v>89985.919999999984</v>
          </cell>
          <cell r="I261" t="str">
            <v/>
          </cell>
          <cell r="J261" t="str">
            <v/>
          </cell>
        </row>
        <row r="262">
          <cell r="A262" t="str">
            <v>BT93 7</v>
          </cell>
          <cell r="B262" t="str">
            <v/>
          </cell>
          <cell r="C262" t="str">
            <v/>
          </cell>
          <cell r="D262" t="str">
            <v/>
          </cell>
          <cell r="E262" t="str">
            <v/>
          </cell>
          <cell r="F262" t="str">
            <v/>
          </cell>
          <cell r="G262" t="str">
            <v/>
          </cell>
          <cell r="H262" t="str">
            <v/>
          </cell>
          <cell r="I262" t="str">
            <v/>
          </cell>
          <cell r="J262" t="str">
            <v/>
          </cell>
        </row>
        <row r="263">
          <cell r="A263" t="str">
            <v>BT93 8</v>
          </cell>
          <cell r="B263" t="str">
            <v/>
          </cell>
          <cell r="C263" t="str">
            <v/>
          </cell>
          <cell r="D263" t="str">
            <v/>
          </cell>
          <cell r="E263" t="str">
            <v/>
          </cell>
          <cell r="F263" t="str">
            <v/>
          </cell>
          <cell r="G263" t="str">
            <v/>
          </cell>
          <cell r="H263" t="str">
            <v/>
          </cell>
          <cell r="I263" t="str">
            <v/>
          </cell>
          <cell r="J263" t="str">
            <v/>
          </cell>
        </row>
        <row r="264">
          <cell r="A264" t="str">
            <v>BT94 1</v>
          </cell>
          <cell r="B264" t="str">
            <v/>
          </cell>
          <cell r="C264" t="str">
            <v/>
          </cell>
          <cell r="D264" t="str">
            <v/>
          </cell>
          <cell r="E264" t="str">
            <v/>
          </cell>
          <cell r="F264">
            <v>70479.289999999994</v>
          </cell>
          <cell r="G264">
            <v>324402.28999999998</v>
          </cell>
          <cell r="H264">
            <v>284608.53999999998</v>
          </cell>
          <cell r="I264">
            <v>108358.29000000001</v>
          </cell>
          <cell r="J264" t="str">
            <v/>
          </cell>
        </row>
        <row r="265">
          <cell r="A265" t="str">
            <v>BT94 2</v>
          </cell>
          <cell r="B265" t="str">
            <v/>
          </cell>
          <cell r="C265" t="str">
            <v/>
          </cell>
          <cell r="D265" t="str">
            <v/>
          </cell>
          <cell r="E265" t="str">
            <v/>
          </cell>
          <cell r="F265">
            <v>221850.41</v>
          </cell>
          <cell r="G265">
            <v>252781.22</v>
          </cell>
          <cell r="H265">
            <v>367062.78000000009</v>
          </cell>
          <cell r="I265">
            <v>155873.68</v>
          </cell>
          <cell r="J265" t="str">
            <v/>
          </cell>
        </row>
        <row r="266">
          <cell r="A266" t="str">
            <v>BT94 3</v>
          </cell>
          <cell r="B266" t="str">
            <v/>
          </cell>
          <cell r="C266" t="str">
            <v/>
          </cell>
          <cell r="D266" t="str">
            <v/>
          </cell>
          <cell r="E266" t="str">
            <v/>
          </cell>
          <cell r="F266">
            <v>111557.93</v>
          </cell>
          <cell r="G266">
            <v>158194.65</v>
          </cell>
          <cell r="H266">
            <v>234892.50999999995</v>
          </cell>
          <cell r="I266">
            <v>78606.37</v>
          </cell>
          <cell r="J266" t="str">
            <v/>
          </cell>
        </row>
        <row r="267">
          <cell r="A267" t="str">
            <v>BT94 4</v>
          </cell>
          <cell r="B267" t="str">
            <v/>
          </cell>
          <cell r="C267" t="str">
            <v/>
          </cell>
          <cell r="D267" t="str">
            <v/>
          </cell>
          <cell r="E267" t="str">
            <v/>
          </cell>
          <cell r="F267" t="str">
            <v/>
          </cell>
          <cell r="G267">
            <v>142962.20000000001</v>
          </cell>
          <cell r="H267">
            <v>243657.67000000004</v>
          </cell>
          <cell r="I267">
            <v>119298.05</v>
          </cell>
          <cell r="J267" t="str">
            <v/>
          </cell>
        </row>
        <row r="268">
          <cell r="A268" t="str">
            <v>BT94 5</v>
          </cell>
          <cell r="B268" t="str">
            <v/>
          </cell>
          <cell r="C268" t="str">
            <v/>
          </cell>
          <cell r="D268" t="str">
            <v/>
          </cell>
          <cell r="E268" t="str">
            <v/>
          </cell>
          <cell r="F268">
            <v>84172.3</v>
          </cell>
          <cell r="G268">
            <v>149176.70000000001</v>
          </cell>
          <cell r="H268">
            <v>189742.4</v>
          </cell>
          <cell r="I268">
            <v>119744.84</v>
          </cell>
          <cell r="J268" t="str">
            <v/>
          </cell>
        </row>
        <row r="269">
          <cell r="A269" t="str">
            <v>BT other</v>
          </cell>
          <cell r="B269">
            <v>0</v>
          </cell>
          <cell r="C269">
            <v>3455855.569999998</v>
          </cell>
          <cell r="D269">
            <v>2137446.7842739997</v>
          </cell>
          <cell r="E269">
            <v>12082000</v>
          </cell>
          <cell r="F269">
            <v>4679998</v>
          </cell>
          <cell r="G269">
            <v>992189.95000000007</v>
          </cell>
          <cell r="H269">
            <v>1001719.65</v>
          </cell>
          <cell r="I269">
            <v>682866.60999999987</v>
          </cell>
          <cell r="J269">
            <v>632186.3899999999</v>
          </cell>
        </row>
        <row r="270">
          <cell r="A270" t="str">
            <v>BT total</v>
          </cell>
          <cell r="B270">
            <v>0</v>
          </cell>
          <cell r="C270">
            <v>13763633.199999994</v>
          </cell>
          <cell r="D270">
            <v>2137446.7842739997</v>
          </cell>
          <cell r="E270">
            <v>12082000</v>
          </cell>
          <cell r="F270">
            <v>90078459.060000062</v>
          </cell>
          <cell r="G270">
            <v>116149397.65000001</v>
          </cell>
          <cell r="H270">
            <v>104530004.14000005</v>
          </cell>
          <cell r="I270">
            <v>102162235.12000002</v>
          </cell>
          <cell r="J270">
            <v>632186.3899999999</v>
          </cell>
        </row>
        <row r="272">
          <cell r="A272" t="str">
            <v>check</v>
          </cell>
          <cell r="B272">
            <v>0</v>
          </cell>
          <cell r="C272">
            <v>0</v>
          </cell>
          <cell r="D272">
            <v>216608299.98738</v>
          </cell>
          <cell r="E272">
            <v>46311829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138213797.53</v>
          </cell>
        </row>
        <row r="275">
          <cell r="A275" t="str">
            <v>lookup</v>
          </cell>
          <cell r="B275" t="str">
            <v>First Trust</v>
          </cell>
          <cell r="C275" t="str">
            <v>Barclays</v>
          </cell>
          <cell r="D275" t="str">
            <v>Bank of Ireland</v>
          </cell>
          <cell r="E275" t="str">
            <v>Danske</v>
          </cell>
          <cell r="F275" t="str">
            <v>HSBC</v>
          </cell>
          <cell r="G275" t="str">
            <v>Lloyds</v>
          </cell>
          <cell r="H275" t="str">
            <v>Nationwide</v>
          </cell>
          <cell r="I275" t="str">
            <v>Santander</v>
          </cell>
          <cell r="J275" t="str">
            <v>Ulster</v>
          </cell>
        </row>
        <row r="276">
          <cell r="B276">
            <v>2</v>
          </cell>
          <cell r="C276">
            <v>3</v>
          </cell>
          <cell r="D276">
            <v>4</v>
          </cell>
          <cell r="E276">
            <v>5</v>
          </cell>
          <cell r="F276">
            <v>6</v>
          </cell>
          <cell r="G276">
            <v>7</v>
          </cell>
          <cell r="H276">
            <v>8</v>
          </cell>
          <cell r="I276">
            <v>9</v>
          </cell>
          <cell r="J276">
            <v>10</v>
          </cell>
        </row>
        <row r="278">
          <cell r="A278" t="str">
            <v>check</v>
          </cell>
          <cell r="B278">
            <v>0</v>
          </cell>
          <cell r="C278">
            <v>-13763633.199999994</v>
          </cell>
          <cell r="D278">
            <v>-2137446.7842739997</v>
          </cell>
          <cell r="E278">
            <v>-12082000</v>
          </cell>
          <cell r="F278">
            <v>-90078459.060000062</v>
          </cell>
          <cell r="G278">
            <v>-116149397.65000001</v>
          </cell>
          <cell r="H278">
            <v>-104530004.14000005</v>
          </cell>
          <cell r="I278">
            <v>-102162235.12000002</v>
          </cell>
          <cell r="J278">
            <v>-632186.3899999999</v>
          </cell>
        </row>
        <row r="279">
          <cell r="A279" t="str">
            <v>against publishedable files</v>
          </cell>
          <cell r="B279"/>
        </row>
        <row r="280">
          <cell r="A280"/>
          <cell r="B280"/>
          <cell r="D280"/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showGridLines="0" zoomScale="85" zoomScaleNormal="85" workbookViewId="0">
      <selection activeCell="A2" sqref="A2"/>
    </sheetView>
  </sheetViews>
  <sheetFormatPr defaultRowHeight="16.5" customHeight="1" x14ac:dyDescent="0.25"/>
  <cols>
    <col min="1" max="1" width="32.625" style="3" customWidth="1"/>
    <col min="2" max="2" width="1.5" style="3" customWidth="1"/>
    <col min="3" max="3" width="29.25" style="3" customWidth="1"/>
    <col min="4" max="4" width="1.875" style="3" customWidth="1"/>
    <col min="5" max="5" width="55.375" style="3" customWidth="1"/>
    <col min="6" max="6" width="12.375" style="3" customWidth="1"/>
    <col min="7" max="28" width="8" style="3" hidden="1" customWidth="1"/>
    <col min="29" max="29" width="8" style="3" customWidth="1"/>
    <col min="30" max="30" width="56.75" style="3" customWidth="1"/>
    <col min="31" max="31" width="17.75" style="3" customWidth="1"/>
    <col min="32" max="16384" width="9" style="3"/>
  </cols>
  <sheetData>
    <row r="1" spans="1:30" ht="30" customHeight="1" x14ac:dyDescent="0.25">
      <c r="A1" s="36" t="s">
        <v>288</v>
      </c>
      <c r="B1" s="15"/>
      <c r="C1" s="16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</row>
    <row r="2" spans="1:30" ht="5.25" customHeight="1" x14ac:dyDescent="0.25">
      <c r="A2" s="15"/>
      <c r="B2" s="15"/>
      <c r="C2" s="16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</row>
    <row r="3" spans="1:30" ht="25.5" customHeight="1" x14ac:dyDescent="0.25">
      <c r="A3" s="37" t="s">
        <v>258</v>
      </c>
      <c r="B3" s="15"/>
      <c r="C3" s="16"/>
      <c r="D3" s="16"/>
      <c r="E3" s="15"/>
      <c r="F3" s="15"/>
      <c r="G3" s="15"/>
      <c r="H3" s="15"/>
      <c r="I3" s="15">
        <v>20</v>
      </c>
      <c r="J3" s="15">
        <v>19</v>
      </c>
      <c r="K3" s="15">
        <v>18</v>
      </c>
      <c r="L3" s="15">
        <v>17</v>
      </c>
      <c r="M3" s="15">
        <v>16</v>
      </c>
      <c r="N3" s="15">
        <v>15</v>
      </c>
      <c r="O3" s="15">
        <v>14</v>
      </c>
      <c r="P3" s="15">
        <v>13</v>
      </c>
      <c r="Q3" s="15">
        <v>12</v>
      </c>
      <c r="R3" s="15">
        <v>11</v>
      </c>
      <c r="S3" s="15">
        <v>10</v>
      </c>
      <c r="T3" s="15">
        <v>9</v>
      </c>
      <c r="U3" s="15">
        <v>8</v>
      </c>
      <c r="V3" s="15">
        <v>7</v>
      </c>
      <c r="W3" s="15">
        <v>6</v>
      </c>
      <c r="X3" s="15">
        <v>5</v>
      </c>
      <c r="Y3" s="15">
        <v>4</v>
      </c>
      <c r="Z3" s="15">
        <v>3</v>
      </c>
      <c r="AA3" s="15">
        <v>2</v>
      </c>
      <c r="AB3" s="15">
        <v>1</v>
      </c>
      <c r="AC3" s="15"/>
    </row>
    <row r="4" spans="1:30" ht="5.25" customHeight="1" thickBot="1" x14ac:dyDescent="0.3">
      <c r="C4" s="13"/>
      <c r="D4" s="13"/>
      <c r="I4" s="3" t="b">
        <f t="shared" ref="I4:AB4" si="0">ISNUMBER(VALUE(MID($G$7,I$3,1)))</f>
        <v>0</v>
      </c>
      <c r="J4" s="3" t="b">
        <f t="shared" si="0"/>
        <v>0</v>
      </c>
      <c r="K4" s="3" t="b">
        <f t="shared" si="0"/>
        <v>0</v>
      </c>
      <c r="L4" s="3" t="b">
        <f t="shared" si="0"/>
        <v>0</v>
      </c>
      <c r="M4" s="3" t="b">
        <f t="shared" si="0"/>
        <v>0</v>
      </c>
      <c r="N4" s="3" t="b">
        <f t="shared" si="0"/>
        <v>0</v>
      </c>
      <c r="O4" s="3" t="b">
        <f t="shared" si="0"/>
        <v>0</v>
      </c>
      <c r="P4" s="3" t="b">
        <f t="shared" si="0"/>
        <v>0</v>
      </c>
      <c r="Q4" s="3" t="b">
        <f t="shared" si="0"/>
        <v>0</v>
      </c>
      <c r="R4" s="3" t="b">
        <f t="shared" si="0"/>
        <v>0</v>
      </c>
      <c r="S4" s="3" t="b">
        <f t="shared" si="0"/>
        <v>0</v>
      </c>
      <c r="T4" s="3" t="b">
        <f t="shared" si="0"/>
        <v>0</v>
      </c>
      <c r="U4" s="3" t="b">
        <f t="shared" si="0"/>
        <v>0</v>
      </c>
      <c r="V4" s="3" t="b">
        <f t="shared" si="0"/>
        <v>0</v>
      </c>
      <c r="W4" s="3" t="b">
        <f t="shared" si="0"/>
        <v>0</v>
      </c>
      <c r="X4" s="3" t="b">
        <f t="shared" si="0"/>
        <v>0</v>
      </c>
      <c r="Y4" s="3" t="b">
        <f t="shared" si="0"/>
        <v>0</v>
      </c>
      <c r="Z4" s="3" t="b">
        <f t="shared" si="0"/>
        <v>0</v>
      </c>
      <c r="AA4" s="3" t="b">
        <f t="shared" si="0"/>
        <v>0</v>
      </c>
      <c r="AB4" s="3" t="b">
        <f t="shared" si="0"/>
        <v>0</v>
      </c>
    </row>
    <row r="5" spans="1:30" ht="27.75" customHeight="1" thickBot="1" x14ac:dyDescent="0.35">
      <c r="A5" s="21"/>
      <c r="C5" s="20" t="str">
        <f>IF(AND(LEN($A$5)&gt;0,LEN($A$5)&lt;5),"ERROR: INCOMPLETE POSTCODE",IF(OR($A5="",$A5="Type your postcode here"),"",IF(AND(NOT(ISBLANK($G$9)),NOT(ISNA($G$9)))=FALSE,"ERROR, INCOMPLETE OR INVALID","")))</f>
        <v/>
      </c>
      <c r="D5" s="13"/>
    </row>
    <row r="6" spans="1:30" ht="9" customHeight="1" x14ac:dyDescent="0.25">
      <c r="C6" s="13"/>
      <c r="D6" s="13"/>
    </row>
    <row r="7" spans="1:30" ht="24.75" customHeight="1" x14ac:dyDescent="0.25">
      <c r="A7" s="19" t="s">
        <v>257</v>
      </c>
      <c r="D7" s="13"/>
      <c r="G7" s="3" t="str">
        <f>UPPER(SUBSTITUTE(A5," ",""))</f>
        <v/>
      </c>
      <c r="H7" s="3" t="e">
        <f ca="1">FirstBitOfPostcode&amp;" "&amp;SecondBitOfPostcode</f>
        <v>#N/A</v>
      </c>
      <c r="I7" s="3" t="e">
        <f ca="1">OFFSET($A$3,0,MATCH(TRUE,$4:$4,0)-1)</f>
        <v>#N/A</v>
      </c>
      <c r="J7" s="3">
        <f>LEN(PostcodeNoSpaces)</f>
        <v>0</v>
      </c>
      <c r="K7" s="3" t="e">
        <f ca="1">TRIM(MID(PostcodeNoSpaces,1,PositionOfLastNumberInPostcodeString-1))</f>
        <v>#N/A</v>
      </c>
      <c r="L7" s="3" t="e">
        <f ca="1">TRIM(MID(PostcodeNoSpaces,PositionOfLastNumberInPostcodeString,LengthOfPostcodeString-PositionOfLastNumberInPostcodeString+1))</f>
        <v>#N/A</v>
      </c>
    </row>
    <row r="8" spans="1:30" ht="18" customHeight="1" thickBot="1" x14ac:dyDescent="0.3">
      <c r="A8" s="19" t="s">
        <v>256</v>
      </c>
      <c r="B8" s="15"/>
      <c r="C8" s="19" t="s">
        <v>255</v>
      </c>
      <c r="D8" s="13"/>
    </row>
    <row r="9" spans="1:30" ht="16.5" customHeight="1" thickBot="1" x14ac:dyDescent="0.3">
      <c r="A9" s="18" t="e">
        <f ca="1">IF(LEN(C5)&gt;0,"",FirstBitOfPostcode&amp;" "&amp;LEFT(SecondBitOfPostcode,1))</f>
        <v>#N/A</v>
      </c>
      <c r="B9" s="38"/>
      <c r="C9" s="18" t="e">
        <f ca="1">IF(LEN(C5)&gt;0,"",IF(LEN(PostcodeArea)=0,"",PostcodeArea&amp;" - "&amp;INDEX('All postcode data'!$1:$1048576,MATCH(PostcodeArea,'All postcode data'!B:B,0),3)))</f>
        <v>#N/A</v>
      </c>
      <c r="D9" s="13"/>
      <c r="G9" s="18" t="e">
        <f ca="1">IF(ISNUMBER(VALUE(MID(PostcodeDistrict,2,1))),LEFT(PostcodeDistrict,1),LEFT(PostcodeDistrict,2))</f>
        <v>#N/A</v>
      </c>
      <c r="I9" s="17" t="e">
        <f ca="1">FirstBitOfPostcode</f>
        <v>#N/A</v>
      </c>
    </row>
    <row r="10" spans="1:30" ht="16.5" customHeight="1" x14ac:dyDescent="0.25">
      <c r="C10" s="13"/>
      <c r="D10" s="13"/>
    </row>
    <row r="11" spans="1:30" ht="16.5" customHeight="1" x14ac:dyDescent="0.25">
      <c r="A11" s="14" t="s">
        <v>2</v>
      </c>
      <c r="D11" s="13"/>
      <c r="F11" s="12"/>
    </row>
    <row r="12" spans="1:30" s="15" customFormat="1" ht="18" customHeight="1" x14ac:dyDescent="0.25">
      <c r="A12" s="14" t="s">
        <v>254</v>
      </c>
      <c r="B12" s="3"/>
      <c r="C12" s="16"/>
      <c r="AC12" s="3"/>
    </row>
    <row r="13" spans="1:30" ht="16.5" customHeight="1" thickBot="1" x14ac:dyDescent="0.3">
      <c r="A13" s="14"/>
      <c r="B13" s="14"/>
      <c r="C13" s="13"/>
      <c r="E13" s="12"/>
    </row>
    <row r="14" spans="1:30" ht="16.5" customHeight="1" thickBot="1" x14ac:dyDescent="0.3">
      <c r="A14" s="39" t="e">
        <f ca="1">INDEX('All postcode data'!$1:$1048576,MATCH(PostcodeSector,'All postcode data'!$D:$D,0),5)</f>
        <v>#N/A</v>
      </c>
      <c r="E14" s="12"/>
    </row>
    <row r="16" spans="1:30" ht="16.5" customHeight="1" thickBot="1" x14ac:dyDescent="0.3">
      <c r="A16" s="28"/>
      <c r="D16" s="11"/>
    </row>
    <row r="17" spans="1:1" ht="47.25" customHeight="1" thickTop="1" thickBot="1" x14ac:dyDescent="0.3">
      <c r="A17" s="40" t="s">
        <v>253</v>
      </c>
    </row>
    <row r="18" spans="1:1" ht="16.5" customHeight="1" thickTop="1" x14ac:dyDescent="0.25">
      <c r="A18" s="28"/>
    </row>
    <row r="19" spans="1:1" ht="16.5" customHeight="1" x14ac:dyDescent="0.25">
      <c r="A19" s="28"/>
    </row>
    <row r="20" spans="1:1" ht="16.5" customHeight="1" x14ac:dyDescent="0.25">
      <c r="A20" s="28"/>
    </row>
    <row r="21" spans="1:1" ht="16.5" customHeight="1" x14ac:dyDescent="0.25">
      <c r="A21" s="28"/>
    </row>
    <row r="22" spans="1:1" ht="16.5" customHeight="1" x14ac:dyDescent="0.25">
      <c r="A22" s="41"/>
    </row>
    <row r="23" spans="1:1" ht="16.5" customHeight="1" x14ac:dyDescent="0.25">
      <c r="A23" s="41" t="s">
        <v>286</v>
      </c>
    </row>
  </sheetData>
  <sheetProtection selectLockedCells="1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9"/>
  <sheetViews>
    <sheetView showGridLines="0" tabSelected="1" zoomScale="70" zoomScaleNormal="70" workbookViewId="0">
      <pane ySplit="8" topLeftCell="A9" activePane="bottomLeft" state="frozen"/>
      <selection pane="bottomLeft" activeCell="E13" sqref="E13"/>
    </sheetView>
  </sheetViews>
  <sheetFormatPr defaultRowHeight="15" outlineLevelRow="1" x14ac:dyDescent="0.25"/>
  <cols>
    <col min="1" max="1" width="31.25" style="3" customWidth="1"/>
    <col min="2" max="2" width="9.625" style="5" customWidth="1"/>
    <col min="3" max="3" width="46.25" style="3" customWidth="1"/>
    <col min="4" max="4" width="17.25" style="4" customWidth="1"/>
    <col min="5" max="5" width="22.5" style="26" customWidth="1"/>
    <col min="6" max="16384" width="9" style="3"/>
  </cols>
  <sheetData>
    <row r="1" spans="1:10" ht="27.75" customHeight="1" x14ac:dyDescent="0.25">
      <c r="A1" s="23" t="s">
        <v>287</v>
      </c>
      <c r="B1" s="24"/>
      <c r="C1" s="25"/>
    </row>
    <row r="2" spans="1:10" ht="9" customHeight="1" x14ac:dyDescent="0.25">
      <c r="A2" s="25"/>
      <c r="B2" s="24"/>
      <c r="C2" s="25"/>
    </row>
    <row r="3" spans="1:10" ht="27.75" customHeight="1" x14ac:dyDescent="0.25">
      <c r="A3" s="27" t="s">
        <v>0</v>
      </c>
      <c r="B3" s="24"/>
      <c r="C3" s="25"/>
    </row>
    <row r="4" spans="1:10" ht="9" customHeight="1" thickBot="1" x14ac:dyDescent="0.3">
      <c r="A4" s="28"/>
      <c r="B4" s="24"/>
      <c r="C4" s="25"/>
    </row>
    <row r="5" spans="1:10" s="8" customFormat="1" ht="27.75" customHeight="1" thickBot="1" x14ac:dyDescent="0.25">
      <c r="A5" s="42" t="s">
        <v>1</v>
      </c>
      <c r="B5" s="43"/>
      <c r="C5" s="44"/>
      <c r="D5" s="6"/>
      <c r="E5" s="29">
        <f>HLOOKUP(E8,[2]publish!$A$275:$J$276,2,FALSE)</f>
        <v>6</v>
      </c>
    </row>
    <row r="6" spans="1:10" ht="12" customHeight="1" x14ac:dyDescent="0.25"/>
    <row r="7" spans="1:10" ht="15.75" customHeight="1" x14ac:dyDescent="0.25">
      <c r="A7" s="1"/>
      <c r="B7" s="7"/>
      <c r="C7" s="2"/>
      <c r="D7" s="10"/>
      <c r="E7" s="30" t="s">
        <v>252</v>
      </c>
      <c r="F7" s="9"/>
      <c r="G7" s="9"/>
      <c r="H7"/>
      <c r="I7"/>
      <c r="J7"/>
    </row>
    <row r="8" spans="1:10" ht="18.75" customHeight="1" x14ac:dyDescent="0.25">
      <c r="A8" s="31" t="s">
        <v>3</v>
      </c>
      <c r="B8" s="31" t="s">
        <v>4</v>
      </c>
      <c r="C8" s="31" t="s">
        <v>5</v>
      </c>
      <c r="D8" s="31" t="s">
        <v>6</v>
      </c>
      <c r="E8" s="32" t="s">
        <v>289</v>
      </c>
    </row>
    <row r="9" spans="1:10" ht="15" customHeight="1" outlineLevel="1" x14ac:dyDescent="0.25">
      <c r="A9" s="33" t="s">
        <v>251</v>
      </c>
      <c r="B9" s="33" t="s">
        <v>259</v>
      </c>
      <c r="C9" s="34" t="s">
        <v>250</v>
      </c>
      <c r="D9" s="34" t="s">
        <v>7</v>
      </c>
      <c r="E9" s="35" t="str">
        <f>VLOOKUP($D9,[2]publish!$A:$J,$E$5,FALSE)</f>
        <v/>
      </c>
      <c r="H9" s="22"/>
      <c r="I9" s="4"/>
    </row>
    <row r="10" spans="1:10" ht="15" customHeight="1" outlineLevel="1" x14ac:dyDescent="0.25">
      <c r="A10" s="33" t="s">
        <v>251</v>
      </c>
      <c r="B10" s="33" t="s">
        <v>259</v>
      </c>
      <c r="C10" s="34" t="s">
        <v>250</v>
      </c>
      <c r="D10" s="34" t="s">
        <v>8</v>
      </c>
      <c r="E10" s="35" t="str">
        <f>VLOOKUP($D10,[2]publish!$A:$J,$E$5,FALSE)</f>
        <v/>
      </c>
      <c r="H10" s="22"/>
      <c r="I10" s="4"/>
    </row>
    <row r="11" spans="1:10" ht="15" customHeight="1" outlineLevel="1" x14ac:dyDescent="0.25">
      <c r="A11" s="33" t="s">
        <v>251</v>
      </c>
      <c r="B11" s="33" t="s">
        <v>259</v>
      </c>
      <c r="C11" s="34" t="s">
        <v>250</v>
      </c>
      <c r="D11" s="34" t="s">
        <v>9</v>
      </c>
      <c r="E11" s="35">
        <f>VLOOKUP($D11,[2]publish!$A:$J,$E$5,FALSE)</f>
        <v>94705.39</v>
      </c>
      <c r="H11" s="22"/>
      <c r="I11" s="4"/>
    </row>
    <row r="12" spans="1:10" ht="15" customHeight="1" outlineLevel="1" x14ac:dyDescent="0.25">
      <c r="A12" s="33" t="s">
        <v>251</v>
      </c>
      <c r="B12" s="33" t="s">
        <v>259</v>
      </c>
      <c r="C12" s="34" t="s">
        <v>250</v>
      </c>
      <c r="D12" s="34" t="s">
        <v>10</v>
      </c>
      <c r="E12" s="35" t="str">
        <f>VLOOKUP($D12,[2]publish!$A:$J,$E$5,FALSE)</f>
        <v/>
      </c>
      <c r="H12" s="22"/>
      <c r="I12" s="4"/>
    </row>
    <row r="13" spans="1:10" ht="15" customHeight="1" outlineLevel="1" x14ac:dyDescent="0.25">
      <c r="A13" s="33" t="s">
        <v>251</v>
      </c>
      <c r="B13" s="33" t="s">
        <v>259</v>
      </c>
      <c r="C13" s="34" t="s">
        <v>250</v>
      </c>
      <c r="D13" s="34" t="s">
        <v>11</v>
      </c>
      <c r="E13" s="35" t="str">
        <f>VLOOKUP($D13,[2]publish!$A:$J,$E$5,FALSE)</f>
        <v/>
      </c>
      <c r="H13" s="22"/>
      <c r="I13" s="4"/>
    </row>
    <row r="14" spans="1:10" ht="15" customHeight="1" outlineLevel="1" x14ac:dyDescent="0.25">
      <c r="A14" s="33" t="s">
        <v>251</v>
      </c>
      <c r="B14" s="33" t="s">
        <v>259</v>
      </c>
      <c r="C14" s="34" t="s">
        <v>250</v>
      </c>
      <c r="D14" s="34" t="s">
        <v>12</v>
      </c>
      <c r="E14" s="35" t="str">
        <f>VLOOKUP($D14,[2]publish!$A:$J,$E$5,FALSE)</f>
        <v/>
      </c>
      <c r="H14" s="22"/>
      <c r="I14" s="4"/>
    </row>
    <row r="15" spans="1:10" ht="15" customHeight="1" outlineLevel="1" x14ac:dyDescent="0.25">
      <c r="A15" s="33" t="s">
        <v>251</v>
      </c>
      <c r="B15" s="33" t="s">
        <v>259</v>
      </c>
      <c r="C15" s="34" t="s">
        <v>250</v>
      </c>
      <c r="D15" s="34" t="s">
        <v>13</v>
      </c>
      <c r="E15" s="35" t="str">
        <f>VLOOKUP($D15,[2]publish!$A:$J,$E$5,FALSE)</f>
        <v/>
      </c>
      <c r="H15" s="22"/>
      <c r="I15" s="4"/>
    </row>
    <row r="16" spans="1:10" ht="15" customHeight="1" outlineLevel="1" x14ac:dyDescent="0.25">
      <c r="A16" s="33" t="s">
        <v>251</v>
      </c>
      <c r="B16" s="33" t="s">
        <v>259</v>
      </c>
      <c r="C16" s="34" t="s">
        <v>250</v>
      </c>
      <c r="D16" s="34" t="s">
        <v>14</v>
      </c>
      <c r="E16" s="35">
        <f>VLOOKUP($D16,[2]publish!$A:$J,$E$5,FALSE)</f>
        <v>934621.26</v>
      </c>
      <c r="H16" s="22"/>
      <c r="I16" s="4"/>
    </row>
    <row r="17" spans="1:9" ht="15" customHeight="1" outlineLevel="1" x14ac:dyDescent="0.25">
      <c r="A17" s="33" t="s">
        <v>251</v>
      </c>
      <c r="B17" s="33" t="s">
        <v>259</v>
      </c>
      <c r="C17" s="34" t="s">
        <v>250</v>
      </c>
      <c r="D17" s="34" t="s">
        <v>15</v>
      </c>
      <c r="E17" s="35" t="str">
        <f>VLOOKUP($D17,[2]publish!$A:$J,$E$5,FALSE)</f>
        <v/>
      </c>
      <c r="H17" s="22"/>
      <c r="I17" s="4"/>
    </row>
    <row r="18" spans="1:9" ht="15" customHeight="1" outlineLevel="1" x14ac:dyDescent="0.25">
      <c r="A18" s="33" t="s">
        <v>251</v>
      </c>
      <c r="B18" s="33" t="s">
        <v>259</v>
      </c>
      <c r="C18" s="34" t="s">
        <v>250</v>
      </c>
      <c r="D18" s="34" t="s">
        <v>16</v>
      </c>
      <c r="E18" s="35">
        <f>VLOOKUP($D18,[2]publish!$A:$J,$E$5,FALSE)</f>
        <v>451506.53</v>
      </c>
      <c r="H18" s="22"/>
      <c r="I18" s="4"/>
    </row>
    <row r="19" spans="1:9" ht="15" customHeight="1" outlineLevel="1" x14ac:dyDescent="0.25">
      <c r="A19" s="33" t="s">
        <v>251</v>
      </c>
      <c r="B19" s="33" t="s">
        <v>259</v>
      </c>
      <c r="C19" s="34" t="s">
        <v>250</v>
      </c>
      <c r="D19" s="34" t="s">
        <v>17</v>
      </c>
      <c r="E19" s="35">
        <f>VLOOKUP($D19,[2]publish!$A:$J,$E$5,FALSE)</f>
        <v>403862.47</v>
      </c>
      <c r="H19" s="22"/>
      <c r="I19" s="4"/>
    </row>
    <row r="20" spans="1:9" ht="15" customHeight="1" outlineLevel="1" x14ac:dyDescent="0.25">
      <c r="A20" s="33" t="s">
        <v>251</v>
      </c>
      <c r="B20" s="33" t="s">
        <v>259</v>
      </c>
      <c r="C20" s="34" t="s">
        <v>250</v>
      </c>
      <c r="D20" s="34" t="s">
        <v>18</v>
      </c>
      <c r="E20" s="35" t="str">
        <f>VLOOKUP($D20,[2]publish!$A:$J,$E$5,FALSE)</f>
        <v/>
      </c>
      <c r="H20" s="22"/>
      <c r="I20" s="4"/>
    </row>
    <row r="21" spans="1:9" ht="15" customHeight="1" outlineLevel="1" x14ac:dyDescent="0.25">
      <c r="A21" s="33" t="s">
        <v>251</v>
      </c>
      <c r="B21" s="33" t="s">
        <v>259</v>
      </c>
      <c r="C21" s="34" t="s">
        <v>250</v>
      </c>
      <c r="D21" s="34" t="s">
        <v>19</v>
      </c>
      <c r="E21" s="35">
        <f>VLOOKUP($D21,[2]publish!$A:$J,$E$5,FALSE)</f>
        <v>128211.24</v>
      </c>
      <c r="H21" s="22"/>
      <c r="I21" s="4"/>
    </row>
    <row r="22" spans="1:9" ht="15" customHeight="1" outlineLevel="1" x14ac:dyDescent="0.25">
      <c r="A22" s="33" t="s">
        <v>251</v>
      </c>
      <c r="B22" s="33" t="s">
        <v>259</v>
      </c>
      <c r="C22" s="34" t="s">
        <v>250</v>
      </c>
      <c r="D22" s="34" t="s">
        <v>20</v>
      </c>
      <c r="E22" s="35">
        <f>VLOOKUP($D22,[2]publish!$A:$J,$E$5,FALSE)</f>
        <v>87530.53</v>
      </c>
      <c r="H22" s="22"/>
      <c r="I22" s="4"/>
    </row>
    <row r="23" spans="1:9" ht="15" customHeight="1" outlineLevel="1" x14ac:dyDescent="0.25">
      <c r="A23" s="33" t="s">
        <v>251</v>
      </c>
      <c r="B23" s="33" t="s">
        <v>259</v>
      </c>
      <c r="C23" s="34" t="s">
        <v>250</v>
      </c>
      <c r="D23" s="34" t="s">
        <v>21</v>
      </c>
      <c r="E23" s="35">
        <f>VLOOKUP($D23,[2]publish!$A:$J,$E$5,FALSE)</f>
        <v>191895.63</v>
      </c>
      <c r="H23" s="22"/>
      <c r="I23" s="4"/>
    </row>
    <row r="24" spans="1:9" ht="15" customHeight="1" outlineLevel="1" x14ac:dyDescent="0.25">
      <c r="A24" s="33" t="s">
        <v>251</v>
      </c>
      <c r="B24" s="33" t="s">
        <v>259</v>
      </c>
      <c r="C24" s="34" t="s">
        <v>250</v>
      </c>
      <c r="D24" s="34" t="s">
        <v>22</v>
      </c>
      <c r="E24" s="35" t="str">
        <f>VLOOKUP($D24,[2]publish!$A:$J,$E$5,FALSE)</f>
        <v/>
      </c>
      <c r="H24" s="22"/>
      <c r="I24" s="4"/>
    </row>
    <row r="25" spans="1:9" ht="15" customHeight="1" outlineLevel="1" x14ac:dyDescent="0.25">
      <c r="A25" s="33" t="s">
        <v>251</v>
      </c>
      <c r="B25" s="33" t="s">
        <v>259</v>
      </c>
      <c r="C25" s="34" t="s">
        <v>250</v>
      </c>
      <c r="D25" s="34" t="s">
        <v>23</v>
      </c>
      <c r="E25" s="35">
        <f>VLOOKUP($D25,[2]publish!$A:$J,$E$5,FALSE)</f>
        <v>99081.06</v>
      </c>
      <c r="H25" s="22"/>
      <c r="I25" s="4"/>
    </row>
    <row r="26" spans="1:9" ht="15" customHeight="1" outlineLevel="1" x14ac:dyDescent="0.25">
      <c r="A26" s="33" t="s">
        <v>251</v>
      </c>
      <c r="B26" s="33" t="s">
        <v>259</v>
      </c>
      <c r="C26" s="34" t="s">
        <v>250</v>
      </c>
      <c r="D26" s="34" t="s">
        <v>24</v>
      </c>
      <c r="E26" s="35">
        <f>VLOOKUP($D26,[2]publish!$A:$J,$E$5,FALSE)</f>
        <v>421640.45</v>
      </c>
      <c r="H26" s="22"/>
      <c r="I26" s="4"/>
    </row>
    <row r="27" spans="1:9" ht="15" customHeight="1" outlineLevel="1" x14ac:dyDescent="0.25">
      <c r="A27" s="33" t="s">
        <v>251</v>
      </c>
      <c r="B27" s="33" t="s">
        <v>259</v>
      </c>
      <c r="C27" s="34" t="s">
        <v>250</v>
      </c>
      <c r="D27" s="34" t="s">
        <v>261</v>
      </c>
      <c r="E27" s="35" t="str">
        <f>VLOOKUP($D27,[2]publish!$A:$J,$E$5,FALSE)</f>
        <v/>
      </c>
      <c r="H27" s="22"/>
      <c r="I27" s="4"/>
    </row>
    <row r="28" spans="1:9" ht="15" customHeight="1" outlineLevel="1" x14ac:dyDescent="0.25">
      <c r="A28" s="33" t="s">
        <v>251</v>
      </c>
      <c r="B28" s="33" t="s">
        <v>259</v>
      </c>
      <c r="C28" s="34" t="s">
        <v>250</v>
      </c>
      <c r="D28" s="34" t="s">
        <v>25</v>
      </c>
      <c r="E28" s="35">
        <f>VLOOKUP($D28,[2]publish!$A:$J,$E$5,FALSE)</f>
        <v>433986</v>
      </c>
      <c r="H28" s="22"/>
      <c r="I28" s="4"/>
    </row>
    <row r="29" spans="1:9" ht="15" customHeight="1" outlineLevel="1" x14ac:dyDescent="0.25">
      <c r="A29" s="33" t="s">
        <v>251</v>
      </c>
      <c r="B29" s="33" t="s">
        <v>259</v>
      </c>
      <c r="C29" s="34" t="s">
        <v>250</v>
      </c>
      <c r="D29" s="34" t="s">
        <v>26</v>
      </c>
      <c r="E29" s="35">
        <f>VLOOKUP($D29,[2]publish!$A:$J,$E$5,FALSE)</f>
        <v>143534.57999999999</v>
      </c>
      <c r="H29" s="22"/>
      <c r="I29" s="4"/>
    </row>
    <row r="30" spans="1:9" ht="15" customHeight="1" outlineLevel="1" x14ac:dyDescent="0.25">
      <c r="A30" s="33" t="s">
        <v>251</v>
      </c>
      <c r="B30" s="33" t="s">
        <v>259</v>
      </c>
      <c r="C30" s="34" t="s">
        <v>250</v>
      </c>
      <c r="D30" s="34" t="s">
        <v>27</v>
      </c>
      <c r="E30" s="35">
        <f>VLOOKUP($D30,[2]publish!$A:$J,$E$5,FALSE)</f>
        <v>554984.31999999995</v>
      </c>
      <c r="H30" s="22"/>
      <c r="I30" s="4"/>
    </row>
    <row r="31" spans="1:9" ht="15" customHeight="1" outlineLevel="1" x14ac:dyDescent="0.25">
      <c r="A31" s="33" t="s">
        <v>251</v>
      </c>
      <c r="B31" s="33" t="s">
        <v>259</v>
      </c>
      <c r="C31" s="34" t="s">
        <v>250</v>
      </c>
      <c r="D31" s="34" t="s">
        <v>28</v>
      </c>
      <c r="E31" s="35" t="str">
        <f>VLOOKUP($D31,[2]publish!$A:$J,$E$5,FALSE)</f>
        <v/>
      </c>
      <c r="H31" s="22"/>
      <c r="I31" s="4"/>
    </row>
    <row r="32" spans="1:9" ht="15" customHeight="1" outlineLevel="1" x14ac:dyDescent="0.25">
      <c r="A32" s="33" t="s">
        <v>251</v>
      </c>
      <c r="B32" s="33" t="s">
        <v>259</v>
      </c>
      <c r="C32" s="34" t="s">
        <v>250</v>
      </c>
      <c r="D32" s="34" t="s">
        <v>29</v>
      </c>
      <c r="E32" s="35" t="str">
        <f>VLOOKUP($D32,[2]publish!$A:$J,$E$5,FALSE)</f>
        <v/>
      </c>
      <c r="H32" s="22"/>
      <c r="I32" s="4"/>
    </row>
    <row r="33" spans="1:9" ht="15" customHeight="1" outlineLevel="1" x14ac:dyDescent="0.25">
      <c r="A33" s="33" t="s">
        <v>251</v>
      </c>
      <c r="B33" s="33" t="s">
        <v>259</v>
      </c>
      <c r="C33" s="34" t="s">
        <v>250</v>
      </c>
      <c r="D33" s="34" t="s">
        <v>30</v>
      </c>
      <c r="E33" s="35">
        <f>VLOOKUP($D33,[2]publish!$A:$J,$E$5,FALSE)</f>
        <v>308055.15000000002</v>
      </c>
      <c r="H33" s="22"/>
      <c r="I33" s="4"/>
    </row>
    <row r="34" spans="1:9" ht="15" customHeight="1" outlineLevel="1" x14ac:dyDescent="0.25">
      <c r="A34" s="33" t="s">
        <v>251</v>
      </c>
      <c r="B34" s="33" t="s">
        <v>259</v>
      </c>
      <c r="C34" s="34" t="s">
        <v>250</v>
      </c>
      <c r="D34" s="34" t="s">
        <v>31</v>
      </c>
      <c r="E34" s="35">
        <f>VLOOKUP($D34,[2]publish!$A:$J,$E$5,FALSE)</f>
        <v>245195.94</v>
      </c>
      <c r="H34" s="22"/>
      <c r="I34" s="4"/>
    </row>
    <row r="35" spans="1:9" ht="15" customHeight="1" outlineLevel="1" x14ac:dyDescent="0.25">
      <c r="A35" s="33" t="s">
        <v>251</v>
      </c>
      <c r="B35" s="33" t="s">
        <v>259</v>
      </c>
      <c r="C35" s="34" t="s">
        <v>250</v>
      </c>
      <c r="D35" s="34" t="s">
        <v>32</v>
      </c>
      <c r="E35" s="35">
        <f>VLOOKUP($D35,[2]publish!$A:$J,$E$5,FALSE)</f>
        <v>383793.12</v>
      </c>
      <c r="H35" s="22"/>
      <c r="I35" s="4"/>
    </row>
    <row r="36" spans="1:9" ht="15" customHeight="1" outlineLevel="1" x14ac:dyDescent="0.25">
      <c r="A36" s="33" t="s">
        <v>251</v>
      </c>
      <c r="B36" s="33" t="s">
        <v>259</v>
      </c>
      <c r="C36" s="34" t="s">
        <v>250</v>
      </c>
      <c r="D36" s="34" t="s">
        <v>33</v>
      </c>
      <c r="E36" s="35">
        <f>VLOOKUP($D36,[2]publish!$A:$J,$E$5,FALSE)</f>
        <v>864256.79</v>
      </c>
      <c r="H36" s="22"/>
      <c r="I36" s="4"/>
    </row>
    <row r="37" spans="1:9" ht="15" customHeight="1" outlineLevel="1" x14ac:dyDescent="0.25">
      <c r="A37" s="33" t="s">
        <v>251</v>
      </c>
      <c r="B37" s="33" t="s">
        <v>259</v>
      </c>
      <c r="C37" s="34" t="s">
        <v>250</v>
      </c>
      <c r="D37" s="34" t="s">
        <v>34</v>
      </c>
      <c r="E37" s="35">
        <f>VLOOKUP($D37,[2]publish!$A:$J,$E$5,FALSE)</f>
        <v>446998.36</v>
      </c>
      <c r="H37" s="22"/>
      <c r="I37" s="4"/>
    </row>
    <row r="38" spans="1:9" ht="15" customHeight="1" outlineLevel="1" x14ac:dyDescent="0.25">
      <c r="A38" s="33" t="s">
        <v>251</v>
      </c>
      <c r="B38" s="33" t="s">
        <v>259</v>
      </c>
      <c r="C38" s="34" t="s">
        <v>250</v>
      </c>
      <c r="D38" s="34" t="s">
        <v>35</v>
      </c>
      <c r="E38" s="35">
        <f>VLOOKUP($D38,[2]publish!$A:$J,$E$5,FALSE)</f>
        <v>798071.77</v>
      </c>
      <c r="H38" s="22"/>
      <c r="I38" s="4"/>
    </row>
    <row r="39" spans="1:9" ht="15" customHeight="1" outlineLevel="1" x14ac:dyDescent="0.25">
      <c r="A39" s="33" t="s">
        <v>251</v>
      </c>
      <c r="B39" s="33" t="s">
        <v>259</v>
      </c>
      <c r="C39" s="34" t="s">
        <v>250</v>
      </c>
      <c r="D39" s="34" t="s">
        <v>36</v>
      </c>
      <c r="E39" s="35">
        <f>VLOOKUP($D39,[2]publish!$A:$J,$E$5,FALSE)</f>
        <v>658349.15</v>
      </c>
      <c r="H39" s="22"/>
      <c r="I39" s="4"/>
    </row>
    <row r="40" spans="1:9" ht="15" customHeight="1" outlineLevel="1" x14ac:dyDescent="0.25">
      <c r="A40" s="33" t="s">
        <v>251</v>
      </c>
      <c r="B40" s="33" t="s">
        <v>259</v>
      </c>
      <c r="C40" s="34" t="s">
        <v>250</v>
      </c>
      <c r="D40" s="34" t="s">
        <v>37</v>
      </c>
      <c r="E40" s="35">
        <f>VLOOKUP($D40,[2]publish!$A:$J,$E$5,FALSE)</f>
        <v>671458.11</v>
      </c>
      <c r="H40" s="22"/>
      <c r="I40" s="4"/>
    </row>
    <row r="41" spans="1:9" ht="15" customHeight="1" outlineLevel="1" x14ac:dyDescent="0.25">
      <c r="A41" s="33" t="s">
        <v>251</v>
      </c>
      <c r="B41" s="33" t="s">
        <v>259</v>
      </c>
      <c r="C41" s="34" t="s">
        <v>250</v>
      </c>
      <c r="D41" s="34" t="s">
        <v>38</v>
      </c>
      <c r="E41" s="35" t="str">
        <f>VLOOKUP($D41,[2]publish!$A:$J,$E$5,FALSE)</f>
        <v/>
      </c>
      <c r="H41" s="22"/>
      <c r="I41" s="4"/>
    </row>
    <row r="42" spans="1:9" ht="15" customHeight="1" outlineLevel="1" x14ac:dyDescent="0.25">
      <c r="A42" s="33" t="s">
        <v>251</v>
      </c>
      <c r="B42" s="33" t="s">
        <v>259</v>
      </c>
      <c r="C42" s="34" t="s">
        <v>250</v>
      </c>
      <c r="D42" s="34" t="s">
        <v>39</v>
      </c>
      <c r="E42" s="35" t="str">
        <f>VLOOKUP($D42,[2]publish!$A:$J,$E$5,FALSE)</f>
        <v/>
      </c>
      <c r="H42" s="22"/>
      <c r="I42" s="4"/>
    </row>
    <row r="43" spans="1:9" ht="15" customHeight="1" outlineLevel="1" x14ac:dyDescent="0.25">
      <c r="A43" s="33" t="s">
        <v>251</v>
      </c>
      <c r="B43" s="33" t="s">
        <v>259</v>
      </c>
      <c r="C43" s="34" t="s">
        <v>250</v>
      </c>
      <c r="D43" s="34" t="s">
        <v>40</v>
      </c>
      <c r="E43" s="35">
        <f>VLOOKUP($D43,[2]publish!$A:$J,$E$5,FALSE)</f>
        <v>903079.71</v>
      </c>
      <c r="H43" s="22"/>
      <c r="I43" s="4"/>
    </row>
    <row r="44" spans="1:9" ht="15" customHeight="1" outlineLevel="1" x14ac:dyDescent="0.25">
      <c r="A44" s="33" t="s">
        <v>251</v>
      </c>
      <c r="B44" s="33" t="s">
        <v>259</v>
      </c>
      <c r="C44" s="34" t="s">
        <v>250</v>
      </c>
      <c r="D44" s="34" t="s">
        <v>41</v>
      </c>
      <c r="E44" s="35">
        <f>VLOOKUP($D44,[2]publish!$A:$J,$E$5,FALSE)</f>
        <v>866469.06</v>
      </c>
      <c r="H44" s="22"/>
      <c r="I44" s="4"/>
    </row>
    <row r="45" spans="1:9" ht="15" customHeight="1" outlineLevel="1" x14ac:dyDescent="0.25">
      <c r="A45" s="33" t="s">
        <v>251</v>
      </c>
      <c r="B45" s="33" t="s">
        <v>259</v>
      </c>
      <c r="C45" s="34" t="s">
        <v>250</v>
      </c>
      <c r="D45" s="34" t="s">
        <v>42</v>
      </c>
      <c r="E45" s="35">
        <f>VLOOKUP($D45,[2]publish!$A:$J,$E$5,FALSE)</f>
        <v>615707.59</v>
      </c>
      <c r="H45" s="22"/>
      <c r="I45" s="4"/>
    </row>
    <row r="46" spans="1:9" ht="15" customHeight="1" outlineLevel="1" x14ac:dyDescent="0.25">
      <c r="A46" s="33" t="s">
        <v>251</v>
      </c>
      <c r="B46" s="33" t="s">
        <v>259</v>
      </c>
      <c r="C46" s="34" t="s">
        <v>250</v>
      </c>
      <c r="D46" s="34" t="s">
        <v>43</v>
      </c>
      <c r="E46" s="35" t="str">
        <f>VLOOKUP($D46,[2]publish!$A:$J,$E$5,FALSE)</f>
        <v/>
      </c>
      <c r="H46" s="22"/>
      <c r="I46" s="4"/>
    </row>
    <row r="47" spans="1:9" ht="15" customHeight="1" outlineLevel="1" x14ac:dyDescent="0.25">
      <c r="A47" s="33" t="s">
        <v>251</v>
      </c>
      <c r="B47" s="33" t="s">
        <v>259</v>
      </c>
      <c r="C47" s="34" t="s">
        <v>250</v>
      </c>
      <c r="D47" s="34" t="s">
        <v>44</v>
      </c>
      <c r="E47" s="35">
        <f>VLOOKUP($D47,[2]publish!$A:$J,$E$5,FALSE)</f>
        <v>124080.71</v>
      </c>
      <c r="H47" s="22"/>
      <c r="I47" s="4"/>
    </row>
    <row r="48" spans="1:9" ht="15" customHeight="1" outlineLevel="1" x14ac:dyDescent="0.25">
      <c r="A48" s="33" t="s">
        <v>251</v>
      </c>
      <c r="B48" s="33" t="s">
        <v>259</v>
      </c>
      <c r="C48" s="34" t="s">
        <v>250</v>
      </c>
      <c r="D48" s="34" t="s">
        <v>45</v>
      </c>
      <c r="E48" s="35">
        <f>VLOOKUP($D48,[2]publish!$A:$J,$E$5,FALSE)</f>
        <v>820488.03</v>
      </c>
      <c r="H48" s="22"/>
      <c r="I48" s="4"/>
    </row>
    <row r="49" spans="1:9" ht="15" customHeight="1" outlineLevel="1" x14ac:dyDescent="0.25">
      <c r="A49" s="33" t="s">
        <v>251</v>
      </c>
      <c r="B49" s="33" t="s">
        <v>259</v>
      </c>
      <c r="C49" s="34" t="s">
        <v>250</v>
      </c>
      <c r="D49" s="34" t="s">
        <v>46</v>
      </c>
      <c r="E49" s="35">
        <f>VLOOKUP($D49,[2]publish!$A:$J,$E$5,FALSE)</f>
        <v>366721.9</v>
      </c>
      <c r="H49" s="22"/>
      <c r="I49" s="4"/>
    </row>
    <row r="50" spans="1:9" ht="15" customHeight="1" outlineLevel="1" x14ac:dyDescent="0.25">
      <c r="A50" s="33" t="s">
        <v>251</v>
      </c>
      <c r="B50" s="33" t="s">
        <v>259</v>
      </c>
      <c r="C50" s="34" t="s">
        <v>250</v>
      </c>
      <c r="D50" s="34" t="s">
        <v>47</v>
      </c>
      <c r="E50" s="35">
        <f>VLOOKUP($D50,[2]publish!$A:$J,$E$5,FALSE)</f>
        <v>504153.11</v>
      </c>
      <c r="H50" s="22"/>
      <c r="I50" s="4"/>
    </row>
    <row r="51" spans="1:9" ht="15" customHeight="1" outlineLevel="1" x14ac:dyDescent="0.25">
      <c r="A51" s="33" t="s">
        <v>251</v>
      </c>
      <c r="B51" s="33" t="s">
        <v>259</v>
      </c>
      <c r="C51" s="34" t="s">
        <v>250</v>
      </c>
      <c r="D51" s="34" t="s">
        <v>262</v>
      </c>
      <c r="E51" s="35" t="str">
        <f>VLOOKUP($D51,[2]publish!$A:$J,$E$5,FALSE)</f>
        <v/>
      </c>
      <c r="H51" s="22"/>
      <c r="I51" s="4"/>
    </row>
    <row r="52" spans="1:9" ht="15" customHeight="1" outlineLevel="1" x14ac:dyDescent="0.25">
      <c r="A52" s="33" t="s">
        <v>251</v>
      </c>
      <c r="B52" s="33" t="s">
        <v>259</v>
      </c>
      <c r="C52" s="34" t="s">
        <v>250</v>
      </c>
      <c r="D52" s="34" t="s">
        <v>48</v>
      </c>
      <c r="E52" s="35">
        <f>VLOOKUP($D52,[2]publish!$A:$J,$E$5,FALSE)</f>
        <v>579019.17000000004</v>
      </c>
      <c r="H52" s="22"/>
      <c r="I52" s="4"/>
    </row>
    <row r="53" spans="1:9" ht="15" customHeight="1" outlineLevel="1" x14ac:dyDescent="0.25">
      <c r="A53" s="33" t="s">
        <v>251</v>
      </c>
      <c r="B53" s="33" t="s">
        <v>259</v>
      </c>
      <c r="C53" s="34" t="s">
        <v>250</v>
      </c>
      <c r="D53" s="34" t="s">
        <v>49</v>
      </c>
      <c r="E53" s="35">
        <f>VLOOKUP($D53,[2]publish!$A:$J,$E$5,FALSE)</f>
        <v>495149.66</v>
      </c>
      <c r="H53" s="22"/>
      <c r="I53" s="4"/>
    </row>
    <row r="54" spans="1:9" ht="15" customHeight="1" outlineLevel="1" x14ac:dyDescent="0.25">
      <c r="A54" s="33" t="s">
        <v>251</v>
      </c>
      <c r="B54" s="33" t="s">
        <v>259</v>
      </c>
      <c r="C54" s="34" t="s">
        <v>250</v>
      </c>
      <c r="D54" s="34" t="s">
        <v>50</v>
      </c>
      <c r="E54" s="35">
        <f>VLOOKUP($D54,[2]publish!$A:$J,$E$5,FALSE)</f>
        <v>564811.5</v>
      </c>
      <c r="H54" s="22"/>
      <c r="I54" s="4"/>
    </row>
    <row r="55" spans="1:9" ht="15" customHeight="1" outlineLevel="1" x14ac:dyDescent="0.25">
      <c r="A55" s="33" t="s">
        <v>251</v>
      </c>
      <c r="B55" s="33" t="s">
        <v>259</v>
      </c>
      <c r="C55" s="34" t="s">
        <v>250</v>
      </c>
      <c r="D55" s="34" t="s">
        <v>51</v>
      </c>
      <c r="E55" s="35">
        <f>VLOOKUP($D55,[2]publish!$A:$J,$E$5,FALSE)</f>
        <v>524849.51</v>
      </c>
      <c r="H55" s="22"/>
      <c r="I55" s="4"/>
    </row>
    <row r="56" spans="1:9" ht="15" customHeight="1" outlineLevel="1" x14ac:dyDescent="0.25">
      <c r="A56" s="33" t="s">
        <v>251</v>
      </c>
      <c r="B56" s="33" t="s">
        <v>259</v>
      </c>
      <c r="C56" s="34" t="s">
        <v>250</v>
      </c>
      <c r="D56" s="34" t="s">
        <v>52</v>
      </c>
      <c r="E56" s="35">
        <f>VLOOKUP($D56,[2]publish!$A:$J,$E$5,FALSE)</f>
        <v>825886.16</v>
      </c>
      <c r="H56" s="22"/>
      <c r="I56" s="4"/>
    </row>
    <row r="57" spans="1:9" ht="15" customHeight="1" outlineLevel="1" x14ac:dyDescent="0.25">
      <c r="A57" s="33" t="s">
        <v>251</v>
      </c>
      <c r="B57" s="33" t="s">
        <v>259</v>
      </c>
      <c r="C57" s="34" t="s">
        <v>250</v>
      </c>
      <c r="D57" s="34" t="s">
        <v>53</v>
      </c>
      <c r="E57" s="35">
        <f>VLOOKUP($D57,[2]publish!$A:$J,$E$5,FALSE)</f>
        <v>1192408.45</v>
      </c>
      <c r="H57" s="22"/>
      <c r="I57" s="4"/>
    </row>
    <row r="58" spans="1:9" ht="15" customHeight="1" outlineLevel="1" x14ac:dyDescent="0.25">
      <c r="A58" s="33" t="s">
        <v>251</v>
      </c>
      <c r="B58" s="33" t="s">
        <v>259</v>
      </c>
      <c r="C58" s="34" t="s">
        <v>250</v>
      </c>
      <c r="D58" s="34" t="s">
        <v>54</v>
      </c>
      <c r="E58" s="35">
        <f>VLOOKUP($D58,[2]publish!$A:$J,$E$5,FALSE)</f>
        <v>579802.32999999996</v>
      </c>
      <c r="H58" s="22"/>
      <c r="I58" s="4"/>
    </row>
    <row r="59" spans="1:9" ht="15" customHeight="1" outlineLevel="1" x14ac:dyDescent="0.25">
      <c r="A59" s="33" t="s">
        <v>251</v>
      </c>
      <c r="B59" s="33" t="s">
        <v>259</v>
      </c>
      <c r="C59" s="34" t="s">
        <v>250</v>
      </c>
      <c r="D59" s="34" t="s">
        <v>55</v>
      </c>
      <c r="E59" s="35">
        <f>VLOOKUP($D59,[2]publish!$A:$J,$E$5,FALSE)</f>
        <v>610316.21</v>
      </c>
      <c r="H59" s="22"/>
      <c r="I59" s="4"/>
    </row>
    <row r="60" spans="1:9" ht="15" customHeight="1" outlineLevel="1" x14ac:dyDescent="0.25">
      <c r="A60" s="33" t="s">
        <v>251</v>
      </c>
      <c r="B60" s="33" t="s">
        <v>259</v>
      </c>
      <c r="C60" s="34" t="s">
        <v>250</v>
      </c>
      <c r="D60" s="34" t="s">
        <v>263</v>
      </c>
      <c r="E60" s="35" t="str">
        <f>VLOOKUP($D60,[2]publish!$A:$J,$E$5,FALSE)</f>
        <v/>
      </c>
      <c r="H60" s="22"/>
      <c r="I60" s="4"/>
    </row>
    <row r="61" spans="1:9" ht="15" customHeight="1" outlineLevel="1" x14ac:dyDescent="0.25">
      <c r="A61" s="33" t="s">
        <v>251</v>
      </c>
      <c r="B61" s="33" t="s">
        <v>259</v>
      </c>
      <c r="C61" s="34" t="s">
        <v>250</v>
      </c>
      <c r="D61" s="34" t="s">
        <v>56</v>
      </c>
      <c r="E61" s="35">
        <f>VLOOKUP($D61,[2]publish!$A:$J,$E$5,FALSE)</f>
        <v>448415.5</v>
      </c>
      <c r="H61" s="22"/>
      <c r="I61" s="4"/>
    </row>
    <row r="62" spans="1:9" ht="15" customHeight="1" outlineLevel="1" x14ac:dyDescent="0.25">
      <c r="A62" s="33" t="s">
        <v>251</v>
      </c>
      <c r="B62" s="33" t="s">
        <v>259</v>
      </c>
      <c r="C62" s="34" t="s">
        <v>250</v>
      </c>
      <c r="D62" s="34" t="s">
        <v>57</v>
      </c>
      <c r="E62" s="35">
        <f>VLOOKUP($D62,[2]publish!$A:$J,$E$5,FALSE)</f>
        <v>815134.78</v>
      </c>
      <c r="H62" s="22"/>
      <c r="I62" s="4"/>
    </row>
    <row r="63" spans="1:9" ht="15" customHeight="1" outlineLevel="1" x14ac:dyDescent="0.25">
      <c r="A63" s="33" t="s">
        <v>251</v>
      </c>
      <c r="B63" s="33" t="s">
        <v>259</v>
      </c>
      <c r="C63" s="34" t="s">
        <v>250</v>
      </c>
      <c r="D63" s="34" t="s">
        <v>58</v>
      </c>
      <c r="E63" s="35">
        <f>VLOOKUP($D63,[2]publish!$A:$J,$E$5,FALSE)</f>
        <v>914953.04</v>
      </c>
      <c r="H63" s="22"/>
      <c r="I63" s="4"/>
    </row>
    <row r="64" spans="1:9" ht="15" customHeight="1" outlineLevel="1" x14ac:dyDescent="0.25">
      <c r="A64" s="33" t="s">
        <v>251</v>
      </c>
      <c r="B64" s="33" t="s">
        <v>259</v>
      </c>
      <c r="C64" s="34" t="s">
        <v>250</v>
      </c>
      <c r="D64" s="34" t="s">
        <v>59</v>
      </c>
      <c r="E64" s="35">
        <f>VLOOKUP($D64,[2]publish!$A:$J,$E$5,FALSE)</f>
        <v>343197.31</v>
      </c>
      <c r="H64" s="22"/>
      <c r="I64" s="4"/>
    </row>
    <row r="65" spans="1:9" ht="15" customHeight="1" outlineLevel="1" x14ac:dyDescent="0.25">
      <c r="A65" s="33" t="s">
        <v>251</v>
      </c>
      <c r="B65" s="33" t="s">
        <v>259</v>
      </c>
      <c r="C65" s="34" t="s">
        <v>250</v>
      </c>
      <c r="D65" s="34" t="s">
        <v>60</v>
      </c>
      <c r="E65" s="35">
        <f>VLOOKUP($D65,[2]publish!$A:$J,$E$5,FALSE)</f>
        <v>1134736.8600000001</v>
      </c>
      <c r="H65" s="22"/>
      <c r="I65" s="4"/>
    </row>
    <row r="66" spans="1:9" ht="15" customHeight="1" outlineLevel="1" x14ac:dyDescent="0.25">
      <c r="A66" s="33" t="s">
        <v>251</v>
      </c>
      <c r="B66" s="33" t="s">
        <v>259</v>
      </c>
      <c r="C66" s="34" t="s">
        <v>250</v>
      </c>
      <c r="D66" s="34" t="s">
        <v>61</v>
      </c>
      <c r="E66" s="35">
        <f>VLOOKUP($D66,[2]publish!$A:$J,$E$5,FALSE)</f>
        <v>647056.54</v>
      </c>
      <c r="H66" s="22"/>
      <c r="I66" s="4"/>
    </row>
    <row r="67" spans="1:9" ht="15" customHeight="1" outlineLevel="1" x14ac:dyDescent="0.25">
      <c r="A67" s="33" t="s">
        <v>251</v>
      </c>
      <c r="B67" s="33" t="s">
        <v>259</v>
      </c>
      <c r="C67" s="34" t="s">
        <v>250</v>
      </c>
      <c r="D67" s="34" t="s">
        <v>62</v>
      </c>
      <c r="E67" s="35">
        <f>VLOOKUP($D67,[2]publish!$A:$J,$E$5,FALSE)</f>
        <v>994920.73</v>
      </c>
      <c r="H67" s="22"/>
      <c r="I67" s="4"/>
    </row>
    <row r="68" spans="1:9" ht="15" customHeight="1" outlineLevel="1" x14ac:dyDescent="0.25">
      <c r="A68" s="33" t="s">
        <v>251</v>
      </c>
      <c r="B68" s="33" t="s">
        <v>259</v>
      </c>
      <c r="C68" s="34" t="s">
        <v>250</v>
      </c>
      <c r="D68" s="34" t="s">
        <v>63</v>
      </c>
      <c r="E68" s="35">
        <f>VLOOKUP($D68,[2]publish!$A:$J,$E$5,FALSE)</f>
        <v>170499.99</v>
      </c>
      <c r="H68" s="22"/>
      <c r="I68" s="4"/>
    </row>
    <row r="69" spans="1:9" ht="15" customHeight="1" outlineLevel="1" x14ac:dyDescent="0.25">
      <c r="A69" s="33" t="s">
        <v>251</v>
      </c>
      <c r="B69" s="33" t="s">
        <v>259</v>
      </c>
      <c r="C69" s="34" t="s">
        <v>250</v>
      </c>
      <c r="D69" s="34" t="s">
        <v>64</v>
      </c>
      <c r="E69" s="35">
        <f>VLOOKUP($D69,[2]publish!$A:$J,$E$5,FALSE)</f>
        <v>256288</v>
      </c>
      <c r="H69" s="22"/>
      <c r="I69" s="4"/>
    </row>
    <row r="70" spans="1:9" ht="15" customHeight="1" outlineLevel="1" x14ac:dyDescent="0.25">
      <c r="A70" s="33" t="s">
        <v>251</v>
      </c>
      <c r="B70" s="33" t="s">
        <v>259</v>
      </c>
      <c r="C70" s="34" t="s">
        <v>250</v>
      </c>
      <c r="D70" s="34" t="s">
        <v>65</v>
      </c>
      <c r="E70" s="35">
        <f>VLOOKUP($D70,[2]publish!$A:$J,$E$5,FALSE)</f>
        <v>1345937.57</v>
      </c>
      <c r="H70" s="22"/>
      <c r="I70" s="4"/>
    </row>
    <row r="71" spans="1:9" ht="15" customHeight="1" outlineLevel="1" x14ac:dyDescent="0.25">
      <c r="A71" s="33" t="s">
        <v>251</v>
      </c>
      <c r="B71" s="33" t="s">
        <v>259</v>
      </c>
      <c r="C71" s="34" t="s">
        <v>250</v>
      </c>
      <c r="D71" s="34" t="s">
        <v>66</v>
      </c>
      <c r="E71" s="35">
        <f>VLOOKUP($D71,[2]publish!$A:$J,$E$5,FALSE)</f>
        <v>1311237.8799999999</v>
      </c>
      <c r="H71" s="22"/>
      <c r="I71" s="4"/>
    </row>
    <row r="72" spans="1:9" ht="15" customHeight="1" outlineLevel="1" x14ac:dyDescent="0.25">
      <c r="A72" s="33" t="s">
        <v>251</v>
      </c>
      <c r="B72" s="33" t="s">
        <v>259</v>
      </c>
      <c r="C72" s="34" t="s">
        <v>250</v>
      </c>
      <c r="D72" s="34" t="s">
        <v>264</v>
      </c>
      <c r="E72" s="35" t="str">
        <f>VLOOKUP($D72,[2]publish!$A:$J,$E$5,FALSE)</f>
        <v/>
      </c>
      <c r="H72" s="22"/>
      <c r="I72" s="4"/>
    </row>
    <row r="73" spans="1:9" ht="15" customHeight="1" outlineLevel="1" x14ac:dyDescent="0.25">
      <c r="A73" s="33" t="s">
        <v>251</v>
      </c>
      <c r="B73" s="33" t="s">
        <v>259</v>
      </c>
      <c r="C73" s="34" t="s">
        <v>250</v>
      </c>
      <c r="D73" s="34" t="s">
        <v>67</v>
      </c>
      <c r="E73" s="35">
        <f>VLOOKUP($D73,[2]publish!$A:$J,$E$5,FALSE)</f>
        <v>827270.16</v>
      </c>
      <c r="H73" s="22"/>
      <c r="I73" s="4"/>
    </row>
    <row r="74" spans="1:9" ht="15" customHeight="1" outlineLevel="1" x14ac:dyDescent="0.25">
      <c r="A74" s="33" t="s">
        <v>251</v>
      </c>
      <c r="B74" s="33" t="s">
        <v>259</v>
      </c>
      <c r="C74" s="34" t="s">
        <v>250</v>
      </c>
      <c r="D74" s="34" t="s">
        <v>68</v>
      </c>
      <c r="E74" s="35">
        <f>VLOOKUP($D74,[2]publish!$A:$J,$E$5,FALSE)</f>
        <v>149700.44</v>
      </c>
      <c r="H74" s="22"/>
      <c r="I74" s="4"/>
    </row>
    <row r="75" spans="1:9" ht="15" customHeight="1" outlineLevel="1" x14ac:dyDescent="0.25">
      <c r="A75" s="33" t="s">
        <v>251</v>
      </c>
      <c r="B75" s="33" t="s">
        <v>259</v>
      </c>
      <c r="C75" s="34" t="s">
        <v>250</v>
      </c>
      <c r="D75" s="34" t="s">
        <v>265</v>
      </c>
      <c r="E75" s="35" t="str">
        <f>VLOOKUP($D75,[2]publish!$A:$J,$E$5,FALSE)</f>
        <v/>
      </c>
      <c r="H75" s="22"/>
      <c r="I75" s="4"/>
    </row>
    <row r="76" spans="1:9" ht="15" customHeight="1" outlineLevel="1" x14ac:dyDescent="0.25">
      <c r="A76" s="33" t="s">
        <v>251</v>
      </c>
      <c r="B76" s="33" t="s">
        <v>259</v>
      </c>
      <c r="C76" s="34" t="s">
        <v>250</v>
      </c>
      <c r="D76" s="34" t="s">
        <v>69</v>
      </c>
      <c r="E76" s="35">
        <f>VLOOKUP($D76,[2]publish!$A:$J,$E$5,FALSE)</f>
        <v>374625.75</v>
      </c>
      <c r="H76" s="22"/>
      <c r="I76" s="4"/>
    </row>
    <row r="77" spans="1:9" ht="15" customHeight="1" outlineLevel="1" x14ac:dyDescent="0.25">
      <c r="A77" s="33" t="s">
        <v>251</v>
      </c>
      <c r="B77" s="33" t="s">
        <v>259</v>
      </c>
      <c r="C77" s="34" t="s">
        <v>250</v>
      </c>
      <c r="D77" s="34" t="s">
        <v>70</v>
      </c>
      <c r="E77" s="35">
        <f>VLOOKUP($D77,[2]publish!$A:$J,$E$5,FALSE)</f>
        <v>211546.59</v>
      </c>
      <c r="H77" s="22"/>
      <c r="I77" s="4"/>
    </row>
    <row r="78" spans="1:9" ht="15" customHeight="1" outlineLevel="1" x14ac:dyDescent="0.25">
      <c r="A78" s="33" t="s">
        <v>251</v>
      </c>
      <c r="B78" s="33" t="s">
        <v>259</v>
      </c>
      <c r="C78" s="34" t="s">
        <v>250</v>
      </c>
      <c r="D78" s="34" t="s">
        <v>71</v>
      </c>
      <c r="E78" s="35">
        <f>VLOOKUP($D78,[2]publish!$A:$J,$E$5,FALSE)</f>
        <v>262185.07</v>
      </c>
      <c r="H78" s="22"/>
      <c r="I78" s="4"/>
    </row>
    <row r="79" spans="1:9" ht="15" customHeight="1" outlineLevel="1" x14ac:dyDescent="0.25">
      <c r="A79" s="33" t="s">
        <v>251</v>
      </c>
      <c r="B79" s="33" t="s">
        <v>259</v>
      </c>
      <c r="C79" s="34" t="s">
        <v>250</v>
      </c>
      <c r="D79" s="34" t="s">
        <v>72</v>
      </c>
      <c r="E79" s="35">
        <f>VLOOKUP($D79,[2]publish!$A:$J,$E$5,FALSE)</f>
        <v>637558.01</v>
      </c>
      <c r="H79" s="22"/>
      <c r="I79" s="4"/>
    </row>
    <row r="80" spans="1:9" ht="15" customHeight="1" outlineLevel="1" x14ac:dyDescent="0.25">
      <c r="A80" s="33" t="s">
        <v>251</v>
      </c>
      <c r="B80" s="33" t="s">
        <v>259</v>
      </c>
      <c r="C80" s="34" t="s">
        <v>250</v>
      </c>
      <c r="D80" s="34" t="s">
        <v>73</v>
      </c>
      <c r="E80" s="35">
        <f>VLOOKUP($D80,[2]publish!$A:$J,$E$5,FALSE)</f>
        <v>306783.46999999997</v>
      </c>
      <c r="H80" s="22"/>
      <c r="I80" s="4"/>
    </row>
    <row r="81" spans="1:9" ht="15" customHeight="1" outlineLevel="1" x14ac:dyDescent="0.25">
      <c r="A81" s="33" t="s">
        <v>251</v>
      </c>
      <c r="B81" s="33" t="s">
        <v>259</v>
      </c>
      <c r="C81" s="34" t="s">
        <v>250</v>
      </c>
      <c r="D81" s="34" t="s">
        <v>74</v>
      </c>
      <c r="E81" s="35">
        <f>VLOOKUP($D81,[2]publish!$A:$J,$E$5,FALSE)</f>
        <v>569589.18999999994</v>
      </c>
      <c r="H81" s="22"/>
      <c r="I81" s="4"/>
    </row>
    <row r="82" spans="1:9" ht="15" customHeight="1" outlineLevel="1" x14ac:dyDescent="0.25">
      <c r="A82" s="33" t="s">
        <v>251</v>
      </c>
      <c r="B82" s="33" t="s">
        <v>259</v>
      </c>
      <c r="C82" s="34" t="s">
        <v>250</v>
      </c>
      <c r="D82" s="34" t="s">
        <v>75</v>
      </c>
      <c r="E82" s="35">
        <f>VLOOKUP($D82,[2]publish!$A:$J,$E$5,FALSE)</f>
        <v>658374.53</v>
      </c>
      <c r="H82" s="22"/>
      <c r="I82" s="4"/>
    </row>
    <row r="83" spans="1:9" ht="15" customHeight="1" outlineLevel="1" x14ac:dyDescent="0.25">
      <c r="A83" s="33" t="s">
        <v>251</v>
      </c>
      <c r="B83" s="33" t="s">
        <v>259</v>
      </c>
      <c r="C83" s="34" t="s">
        <v>250</v>
      </c>
      <c r="D83" s="34" t="s">
        <v>76</v>
      </c>
      <c r="E83" s="35" t="str">
        <f>VLOOKUP($D83,[2]publish!$A:$J,$E$5,FALSE)</f>
        <v/>
      </c>
      <c r="H83" s="22"/>
      <c r="I83" s="4"/>
    </row>
    <row r="84" spans="1:9" ht="15" customHeight="1" outlineLevel="1" x14ac:dyDescent="0.25">
      <c r="A84" s="33" t="s">
        <v>251</v>
      </c>
      <c r="B84" s="33" t="s">
        <v>259</v>
      </c>
      <c r="C84" s="34" t="s">
        <v>250</v>
      </c>
      <c r="D84" s="34" t="s">
        <v>266</v>
      </c>
      <c r="E84" s="35" t="str">
        <f>VLOOKUP($D84,[2]publish!$A:$J,$E$5,FALSE)</f>
        <v/>
      </c>
      <c r="H84" s="22"/>
      <c r="I84" s="4"/>
    </row>
    <row r="85" spans="1:9" ht="15" customHeight="1" outlineLevel="1" x14ac:dyDescent="0.25">
      <c r="A85" s="33" t="s">
        <v>251</v>
      </c>
      <c r="B85" s="33" t="s">
        <v>259</v>
      </c>
      <c r="C85" s="34" t="s">
        <v>250</v>
      </c>
      <c r="D85" s="34" t="s">
        <v>77</v>
      </c>
      <c r="E85" s="35">
        <f>VLOOKUP($D85,[2]publish!$A:$J,$E$5,FALSE)</f>
        <v>429588.71</v>
      </c>
      <c r="H85" s="22"/>
      <c r="I85" s="4"/>
    </row>
    <row r="86" spans="1:9" ht="15" customHeight="1" outlineLevel="1" x14ac:dyDescent="0.25">
      <c r="A86" s="33" t="s">
        <v>251</v>
      </c>
      <c r="B86" s="33" t="s">
        <v>259</v>
      </c>
      <c r="C86" s="34" t="s">
        <v>250</v>
      </c>
      <c r="D86" s="34" t="s">
        <v>78</v>
      </c>
      <c r="E86" s="35">
        <f>VLOOKUP($D86,[2]publish!$A:$J,$E$5,FALSE)</f>
        <v>299532.27</v>
      </c>
      <c r="H86" s="22"/>
      <c r="I86" s="4"/>
    </row>
    <row r="87" spans="1:9" ht="15" customHeight="1" outlineLevel="1" x14ac:dyDescent="0.25">
      <c r="A87" s="33" t="s">
        <v>251</v>
      </c>
      <c r="B87" s="33" t="s">
        <v>259</v>
      </c>
      <c r="C87" s="34" t="s">
        <v>250</v>
      </c>
      <c r="D87" s="34" t="s">
        <v>79</v>
      </c>
      <c r="E87" s="35">
        <f>VLOOKUP($D87,[2]publish!$A:$J,$E$5,FALSE)</f>
        <v>392501.27</v>
      </c>
      <c r="H87" s="22"/>
      <c r="I87" s="4"/>
    </row>
    <row r="88" spans="1:9" ht="15" customHeight="1" outlineLevel="1" x14ac:dyDescent="0.25">
      <c r="A88" s="33" t="s">
        <v>251</v>
      </c>
      <c r="B88" s="33" t="s">
        <v>259</v>
      </c>
      <c r="C88" s="34" t="s">
        <v>250</v>
      </c>
      <c r="D88" s="34" t="s">
        <v>80</v>
      </c>
      <c r="E88" s="35">
        <f>VLOOKUP($D88,[2]publish!$A:$J,$E$5,FALSE)</f>
        <v>545862.76</v>
      </c>
      <c r="H88" s="22"/>
      <c r="I88" s="4"/>
    </row>
    <row r="89" spans="1:9" ht="15" customHeight="1" outlineLevel="1" x14ac:dyDescent="0.25">
      <c r="A89" s="33" t="s">
        <v>251</v>
      </c>
      <c r="B89" s="33" t="s">
        <v>259</v>
      </c>
      <c r="C89" s="34" t="s">
        <v>250</v>
      </c>
      <c r="D89" s="34" t="s">
        <v>81</v>
      </c>
      <c r="E89" s="35">
        <f>VLOOKUP($D89,[2]publish!$A:$J,$E$5,FALSE)</f>
        <v>438334.8</v>
      </c>
      <c r="H89" s="22"/>
      <c r="I89" s="4"/>
    </row>
    <row r="90" spans="1:9" ht="15" customHeight="1" outlineLevel="1" x14ac:dyDescent="0.25">
      <c r="A90" s="33" t="s">
        <v>251</v>
      </c>
      <c r="B90" s="33" t="s">
        <v>259</v>
      </c>
      <c r="C90" s="34" t="s">
        <v>250</v>
      </c>
      <c r="D90" s="34" t="s">
        <v>82</v>
      </c>
      <c r="E90" s="35">
        <f>VLOOKUP($D90,[2]publish!$A:$J,$E$5,FALSE)</f>
        <v>253270.96</v>
      </c>
      <c r="H90" s="22"/>
      <c r="I90" s="4"/>
    </row>
    <row r="91" spans="1:9" ht="15" customHeight="1" outlineLevel="1" x14ac:dyDescent="0.25">
      <c r="A91" s="33" t="s">
        <v>251</v>
      </c>
      <c r="B91" s="33" t="s">
        <v>259</v>
      </c>
      <c r="C91" s="34" t="s">
        <v>250</v>
      </c>
      <c r="D91" s="34" t="s">
        <v>83</v>
      </c>
      <c r="E91" s="35">
        <f>VLOOKUP($D91,[2]publish!$A:$J,$E$5,FALSE)</f>
        <v>85676.85</v>
      </c>
      <c r="H91" s="22"/>
      <c r="I91" s="4"/>
    </row>
    <row r="92" spans="1:9" ht="15" customHeight="1" outlineLevel="1" x14ac:dyDescent="0.25">
      <c r="A92" s="33" t="s">
        <v>251</v>
      </c>
      <c r="B92" s="33" t="s">
        <v>259</v>
      </c>
      <c r="C92" s="34" t="s">
        <v>250</v>
      </c>
      <c r="D92" s="34" t="s">
        <v>267</v>
      </c>
      <c r="E92" s="35" t="str">
        <f>VLOOKUP($D92,[2]publish!$A:$J,$E$5,FALSE)</f>
        <v/>
      </c>
      <c r="H92" s="22"/>
      <c r="I92" s="4"/>
    </row>
    <row r="93" spans="1:9" ht="15" customHeight="1" outlineLevel="1" x14ac:dyDescent="0.25">
      <c r="A93" s="33" t="s">
        <v>251</v>
      </c>
      <c r="B93" s="33" t="s">
        <v>259</v>
      </c>
      <c r="C93" s="34" t="s">
        <v>250</v>
      </c>
      <c r="D93" s="34" t="s">
        <v>84</v>
      </c>
      <c r="E93" s="35">
        <f>VLOOKUP($D93,[2]publish!$A:$J,$E$5,FALSE)</f>
        <v>254303.94</v>
      </c>
      <c r="H93" s="22"/>
      <c r="I93" s="4"/>
    </row>
    <row r="94" spans="1:9" ht="15" customHeight="1" outlineLevel="1" x14ac:dyDescent="0.25">
      <c r="A94" s="33" t="s">
        <v>251</v>
      </c>
      <c r="B94" s="33" t="s">
        <v>259</v>
      </c>
      <c r="C94" s="34" t="s">
        <v>250</v>
      </c>
      <c r="D94" s="34" t="s">
        <v>85</v>
      </c>
      <c r="E94" s="35">
        <f>VLOOKUP($D94,[2]publish!$A:$J,$E$5,FALSE)</f>
        <v>209436.83</v>
      </c>
      <c r="H94" s="22"/>
      <c r="I94" s="4"/>
    </row>
    <row r="95" spans="1:9" ht="15" customHeight="1" outlineLevel="1" x14ac:dyDescent="0.25">
      <c r="A95" s="33" t="s">
        <v>251</v>
      </c>
      <c r="B95" s="33" t="s">
        <v>259</v>
      </c>
      <c r="C95" s="34" t="s">
        <v>250</v>
      </c>
      <c r="D95" s="34" t="s">
        <v>86</v>
      </c>
      <c r="E95" s="35">
        <f>VLOOKUP($D95,[2]publish!$A:$J,$E$5,FALSE)</f>
        <v>290218.02</v>
      </c>
      <c r="H95" s="22"/>
      <c r="I95" s="4"/>
    </row>
    <row r="96" spans="1:9" ht="15" customHeight="1" outlineLevel="1" x14ac:dyDescent="0.25">
      <c r="A96" s="33" t="s">
        <v>251</v>
      </c>
      <c r="B96" s="33" t="s">
        <v>259</v>
      </c>
      <c r="C96" s="34" t="s">
        <v>250</v>
      </c>
      <c r="D96" s="34" t="s">
        <v>87</v>
      </c>
      <c r="E96" s="35">
        <f>VLOOKUP($D96,[2]publish!$A:$J,$E$5,FALSE)</f>
        <v>166002.96</v>
      </c>
      <c r="H96" s="22"/>
      <c r="I96" s="4"/>
    </row>
    <row r="97" spans="1:9" ht="15" customHeight="1" outlineLevel="1" x14ac:dyDescent="0.25">
      <c r="A97" s="33" t="s">
        <v>251</v>
      </c>
      <c r="B97" s="33" t="s">
        <v>259</v>
      </c>
      <c r="C97" s="34" t="s">
        <v>250</v>
      </c>
      <c r="D97" s="34" t="s">
        <v>88</v>
      </c>
      <c r="E97" s="35">
        <f>VLOOKUP($D97,[2]publish!$A:$J,$E$5,FALSE)</f>
        <v>457964.42</v>
      </c>
      <c r="H97" s="22"/>
      <c r="I97" s="4"/>
    </row>
    <row r="98" spans="1:9" ht="15" customHeight="1" outlineLevel="1" x14ac:dyDescent="0.25">
      <c r="A98" s="33" t="s">
        <v>251</v>
      </c>
      <c r="B98" s="33" t="s">
        <v>259</v>
      </c>
      <c r="C98" s="34" t="s">
        <v>250</v>
      </c>
      <c r="D98" s="34" t="s">
        <v>89</v>
      </c>
      <c r="E98" s="35">
        <f>VLOOKUP($D98,[2]publish!$A:$J,$E$5,FALSE)</f>
        <v>683258.49</v>
      </c>
      <c r="H98" s="22"/>
      <c r="I98" s="4"/>
    </row>
    <row r="99" spans="1:9" ht="15" customHeight="1" outlineLevel="1" x14ac:dyDescent="0.25">
      <c r="A99" s="33" t="s">
        <v>251</v>
      </c>
      <c r="B99" s="33" t="s">
        <v>259</v>
      </c>
      <c r="C99" s="34" t="s">
        <v>250</v>
      </c>
      <c r="D99" s="34" t="s">
        <v>90</v>
      </c>
      <c r="E99" s="35">
        <f>VLOOKUP($D99,[2]publish!$A:$J,$E$5,FALSE)</f>
        <v>732571.01</v>
      </c>
      <c r="H99" s="22"/>
      <c r="I99" s="4"/>
    </row>
    <row r="100" spans="1:9" ht="15" customHeight="1" outlineLevel="1" x14ac:dyDescent="0.25">
      <c r="A100" s="33" t="s">
        <v>251</v>
      </c>
      <c r="B100" s="33" t="s">
        <v>259</v>
      </c>
      <c r="C100" s="34" t="s">
        <v>250</v>
      </c>
      <c r="D100" s="34" t="s">
        <v>91</v>
      </c>
      <c r="E100" s="35">
        <f>VLOOKUP($D100,[2]publish!$A:$J,$E$5,FALSE)</f>
        <v>755948.19</v>
      </c>
      <c r="H100" s="22"/>
      <c r="I100" s="4"/>
    </row>
    <row r="101" spans="1:9" ht="15" customHeight="1" outlineLevel="1" x14ac:dyDescent="0.25">
      <c r="A101" s="33" t="s">
        <v>251</v>
      </c>
      <c r="B101" s="33" t="s">
        <v>259</v>
      </c>
      <c r="C101" s="34" t="s">
        <v>250</v>
      </c>
      <c r="D101" s="34" t="s">
        <v>92</v>
      </c>
      <c r="E101" s="35" t="str">
        <f>VLOOKUP($D101,[2]publish!$A:$J,$E$5,FALSE)</f>
        <v/>
      </c>
      <c r="H101" s="22"/>
      <c r="I101" s="4"/>
    </row>
    <row r="102" spans="1:9" ht="15" customHeight="1" outlineLevel="1" x14ac:dyDescent="0.25">
      <c r="A102" s="33" t="s">
        <v>251</v>
      </c>
      <c r="B102" s="33" t="s">
        <v>259</v>
      </c>
      <c r="C102" s="34" t="s">
        <v>250</v>
      </c>
      <c r="D102" s="34" t="s">
        <v>93</v>
      </c>
      <c r="E102" s="35">
        <f>VLOOKUP($D102,[2]publish!$A:$J,$E$5,FALSE)</f>
        <v>1198623.93</v>
      </c>
      <c r="H102" s="22"/>
      <c r="I102" s="4"/>
    </row>
    <row r="103" spans="1:9" ht="15" customHeight="1" outlineLevel="1" x14ac:dyDescent="0.25">
      <c r="A103" s="33" t="s">
        <v>251</v>
      </c>
      <c r="B103" s="33" t="s">
        <v>259</v>
      </c>
      <c r="C103" s="34" t="s">
        <v>250</v>
      </c>
      <c r="D103" s="34" t="s">
        <v>94</v>
      </c>
      <c r="E103" s="35">
        <f>VLOOKUP($D103,[2]publish!$A:$J,$E$5,FALSE)</f>
        <v>197033.75</v>
      </c>
      <c r="H103" s="22"/>
      <c r="I103" s="4"/>
    </row>
    <row r="104" spans="1:9" ht="15" customHeight="1" outlineLevel="1" x14ac:dyDescent="0.25">
      <c r="A104" s="33" t="s">
        <v>251</v>
      </c>
      <c r="B104" s="33" t="s">
        <v>259</v>
      </c>
      <c r="C104" s="34" t="s">
        <v>250</v>
      </c>
      <c r="D104" s="34" t="s">
        <v>268</v>
      </c>
      <c r="E104" s="35" t="str">
        <f>VLOOKUP($D104,[2]publish!$A:$J,$E$5,FALSE)</f>
        <v/>
      </c>
      <c r="H104" s="22"/>
      <c r="I104" s="4"/>
    </row>
    <row r="105" spans="1:9" ht="15" customHeight="1" outlineLevel="1" x14ac:dyDescent="0.25">
      <c r="A105" s="33" t="s">
        <v>251</v>
      </c>
      <c r="B105" s="33" t="s">
        <v>259</v>
      </c>
      <c r="C105" s="34" t="s">
        <v>250</v>
      </c>
      <c r="D105" s="34" t="s">
        <v>95</v>
      </c>
      <c r="E105" s="35">
        <f>VLOOKUP($D105,[2]publish!$A:$J,$E$5,FALSE)</f>
        <v>511197.9</v>
      </c>
      <c r="H105" s="22"/>
      <c r="I105" s="4"/>
    </row>
    <row r="106" spans="1:9" ht="15" customHeight="1" outlineLevel="1" x14ac:dyDescent="0.25">
      <c r="A106" s="33" t="s">
        <v>251</v>
      </c>
      <c r="B106" s="33" t="s">
        <v>259</v>
      </c>
      <c r="C106" s="34" t="s">
        <v>250</v>
      </c>
      <c r="D106" s="34" t="s">
        <v>96</v>
      </c>
      <c r="E106" s="35">
        <f>VLOOKUP($D106,[2]publish!$A:$J,$E$5,FALSE)</f>
        <v>728402.92</v>
      </c>
      <c r="H106" s="22"/>
      <c r="I106" s="4"/>
    </row>
    <row r="107" spans="1:9" ht="15" customHeight="1" outlineLevel="1" x14ac:dyDescent="0.25">
      <c r="A107" s="33" t="s">
        <v>251</v>
      </c>
      <c r="B107" s="33" t="s">
        <v>259</v>
      </c>
      <c r="C107" s="34" t="s">
        <v>250</v>
      </c>
      <c r="D107" s="34" t="s">
        <v>97</v>
      </c>
      <c r="E107" s="35">
        <f>VLOOKUP($D107,[2]publish!$A:$J,$E$5,FALSE)</f>
        <v>797973.84</v>
      </c>
      <c r="H107" s="22"/>
      <c r="I107" s="4"/>
    </row>
    <row r="108" spans="1:9" ht="15" customHeight="1" outlineLevel="1" x14ac:dyDescent="0.25">
      <c r="A108" s="33" t="s">
        <v>251</v>
      </c>
      <c r="B108" s="33" t="s">
        <v>259</v>
      </c>
      <c r="C108" s="34" t="s">
        <v>250</v>
      </c>
      <c r="D108" s="34" t="s">
        <v>98</v>
      </c>
      <c r="E108" s="35">
        <f>VLOOKUP($D108,[2]publish!$A:$J,$E$5,FALSE)</f>
        <v>689708.19</v>
      </c>
      <c r="H108" s="22"/>
      <c r="I108" s="4"/>
    </row>
    <row r="109" spans="1:9" ht="15" customHeight="1" outlineLevel="1" x14ac:dyDescent="0.25">
      <c r="A109" s="33" t="s">
        <v>251</v>
      </c>
      <c r="B109" s="33" t="s">
        <v>259</v>
      </c>
      <c r="C109" s="34" t="s">
        <v>250</v>
      </c>
      <c r="D109" s="34" t="s">
        <v>269</v>
      </c>
      <c r="E109" s="35" t="str">
        <f>VLOOKUP($D109,[2]publish!$A:$J,$E$5,FALSE)</f>
        <v/>
      </c>
      <c r="H109" s="22"/>
      <c r="I109" s="4"/>
    </row>
    <row r="110" spans="1:9" ht="15" customHeight="1" outlineLevel="1" x14ac:dyDescent="0.25">
      <c r="A110" s="33" t="s">
        <v>251</v>
      </c>
      <c r="B110" s="33" t="s">
        <v>259</v>
      </c>
      <c r="C110" s="34" t="s">
        <v>250</v>
      </c>
      <c r="D110" s="34" t="s">
        <v>99</v>
      </c>
      <c r="E110" s="35">
        <f>VLOOKUP($D110,[2]publish!$A:$J,$E$5,FALSE)</f>
        <v>1126292.3500000001</v>
      </c>
      <c r="H110" s="22"/>
      <c r="I110" s="4"/>
    </row>
    <row r="111" spans="1:9" ht="15" customHeight="1" outlineLevel="1" x14ac:dyDescent="0.25">
      <c r="A111" s="33" t="s">
        <v>251</v>
      </c>
      <c r="B111" s="33" t="s">
        <v>259</v>
      </c>
      <c r="C111" s="34" t="s">
        <v>250</v>
      </c>
      <c r="D111" s="34" t="s">
        <v>100</v>
      </c>
      <c r="E111" s="35">
        <f>VLOOKUP($D111,[2]publish!$A:$J,$E$5,FALSE)</f>
        <v>219791.88</v>
      </c>
      <c r="H111" s="22"/>
      <c r="I111" s="4"/>
    </row>
    <row r="112" spans="1:9" ht="15" customHeight="1" outlineLevel="1" x14ac:dyDescent="0.25">
      <c r="A112" s="33" t="s">
        <v>251</v>
      </c>
      <c r="B112" s="33" t="s">
        <v>259</v>
      </c>
      <c r="C112" s="34" t="s">
        <v>250</v>
      </c>
      <c r="D112" s="34" t="s">
        <v>101</v>
      </c>
      <c r="E112" s="35">
        <f>VLOOKUP($D112,[2]publish!$A:$J,$E$5,FALSE)</f>
        <v>607374.36</v>
      </c>
      <c r="H112" s="22"/>
      <c r="I112" s="4"/>
    </row>
    <row r="113" spans="1:9" ht="15" customHeight="1" outlineLevel="1" x14ac:dyDescent="0.25">
      <c r="A113" s="33" t="s">
        <v>251</v>
      </c>
      <c r="B113" s="33" t="s">
        <v>259</v>
      </c>
      <c r="C113" s="34" t="s">
        <v>250</v>
      </c>
      <c r="D113" s="34" t="s">
        <v>102</v>
      </c>
      <c r="E113" s="35">
        <f>VLOOKUP($D113,[2]publish!$A:$J,$E$5,FALSE)</f>
        <v>577274.34</v>
      </c>
      <c r="H113" s="22"/>
      <c r="I113" s="4"/>
    </row>
    <row r="114" spans="1:9" ht="15" customHeight="1" outlineLevel="1" x14ac:dyDescent="0.25">
      <c r="A114" s="33" t="s">
        <v>251</v>
      </c>
      <c r="B114" s="33" t="s">
        <v>259</v>
      </c>
      <c r="C114" s="34" t="s">
        <v>250</v>
      </c>
      <c r="D114" s="34" t="s">
        <v>103</v>
      </c>
      <c r="E114" s="35" t="str">
        <f>VLOOKUP($D114,[2]publish!$A:$J,$E$5,FALSE)</f>
        <v/>
      </c>
      <c r="H114" s="22"/>
      <c r="I114" s="4"/>
    </row>
    <row r="115" spans="1:9" ht="15" customHeight="1" outlineLevel="1" x14ac:dyDescent="0.25">
      <c r="A115" s="33" t="s">
        <v>251</v>
      </c>
      <c r="B115" s="33" t="s">
        <v>259</v>
      </c>
      <c r="C115" s="34" t="s">
        <v>250</v>
      </c>
      <c r="D115" s="34" t="s">
        <v>104</v>
      </c>
      <c r="E115" s="35">
        <f>VLOOKUP($D115,[2]publish!$A:$J,$E$5,FALSE)</f>
        <v>253552.26</v>
      </c>
      <c r="H115" s="22"/>
      <c r="I115" s="4"/>
    </row>
    <row r="116" spans="1:9" ht="15" customHeight="1" outlineLevel="1" x14ac:dyDescent="0.25">
      <c r="A116" s="33" t="s">
        <v>251</v>
      </c>
      <c r="B116" s="33" t="s">
        <v>259</v>
      </c>
      <c r="C116" s="34" t="s">
        <v>250</v>
      </c>
      <c r="D116" s="34" t="s">
        <v>105</v>
      </c>
      <c r="E116" s="35">
        <f>VLOOKUP($D116,[2]publish!$A:$J,$E$5,FALSE)</f>
        <v>565714.54</v>
      </c>
      <c r="H116" s="22"/>
      <c r="I116" s="4"/>
    </row>
    <row r="117" spans="1:9" ht="15" customHeight="1" outlineLevel="1" x14ac:dyDescent="0.25">
      <c r="A117" s="33" t="s">
        <v>251</v>
      </c>
      <c r="B117" s="33" t="s">
        <v>259</v>
      </c>
      <c r="C117" s="34" t="s">
        <v>250</v>
      </c>
      <c r="D117" s="34" t="s">
        <v>106</v>
      </c>
      <c r="E117" s="35">
        <f>VLOOKUP($D117,[2]publish!$A:$J,$E$5,FALSE)</f>
        <v>304727.86</v>
      </c>
      <c r="H117" s="22"/>
      <c r="I117" s="4"/>
    </row>
    <row r="118" spans="1:9" ht="15" customHeight="1" outlineLevel="1" x14ac:dyDescent="0.25">
      <c r="A118" s="33" t="s">
        <v>251</v>
      </c>
      <c r="B118" s="33" t="s">
        <v>259</v>
      </c>
      <c r="C118" s="34" t="s">
        <v>250</v>
      </c>
      <c r="D118" s="34" t="s">
        <v>107</v>
      </c>
      <c r="E118" s="35" t="str">
        <f>VLOOKUP($D118,[2]publish!$A:$J,$E$5,FALSE)</f>
        <v/>
      </c>
      <c r="H118" s="22"/>
      <c r="I118" s="4"/>
    </row>
    <row r="119" spans="1:9" ht="15" customHeight="1" outlineLevel="1" x14ac:dyDescent="0.25">
      <c r="A119" s="33" t="s">
        <v>251</v>
      </c>
      <c r="B119" s="33" t="s">
        <v>259</v>
      </c>
      <c r="C119" s="34" t="s">
        <v>250</v>
      </c>
      <c r="D119" s="34" t="s">
        <v>108</v>
      </c>
      <c r="E119" s="35">
        <f>VLOOKUP($D119,[2]publish!$A:$J,$E$5,FALSE)</f>
        <v>405006.89</v>
      </c>
      <c r="H119" s="22"/>
      <c r="I119" s="4"/>
    </row>
    <row r="120" spans="1:9" ht="15" customHeight="1" outlineLevel="1" x14ac:dyDescent="0.25">
      <c r="A120" s="33" t="s">
        <v>251</v>
      </c>
      <c r="B120" s="33" t="s">
        <v>259</v>
      </c>
      <c r="C120" s="34" t="s">
        <v>250</v>
      </c>
      <c r="D120" s="34" t="s">
        <v>109</v>
      </c>
      <c r="E120" s="35">
        <f>VLOOKUP($D120,[2]publish!$A:$J,$E$5,FALSE)</f>
        <v>765497.74</v>
      </c>
      <c r="H120" s="22"/>
      <c r="I120" s="4"/>
    </row>
    <row r="121" spans="1:9" ht="15" customHeight="1" outlineLevel="1" x14ac:dyDescent="0.25">
      <c r="A121" s="33" t="s">
        <v>251</v>
      </c>
      <c r="B121" s="33" t="s">
        <v>259</v>
      </c>
      <c r="C121" s="34" t="s">
        <v>250</v>
      </c>
      <c r="D121" s="34" t="s">
        <v>110</v>
      </c>
      <c r="E121" s="35">
        <f>VLOOKUP($D121,[2]publish!$A:$J,$E$5,FALSE)</f>
        <v>386458.6</v>
      </c>
      <c r="H121" s="22"/>
      <c r="I121" s="4"/>
    </row>
    <row r="122" spans="1:9" ht="15" customHeight="1" outlineLevel="1" x14ac:dyDescent="0.25">
      <c r="A122" s="33" t="s">
        <v>251</v>
      </c>
      <c r="B122" s="33" t="s">
        <v>259</v>
      </c>
      <c r="C122" s="34" t="s">
        <v>250</v>
      </c>
      <c r="D122" s="34" t="s">
        <v>111</v>
      </c>
      <c r="E122" s="35">
        <f>VLOOKUP($D122,[2]publish!$A:$J,$E$5,FALSE)</f>
        <v>849319.25</v>
      </c>
      <c r="H122" s="22"/>
      <c r="I122" s="4"/>
    </row>
    <row r="123" spans="1:9" ht="15" customHeight="1" outlineLevel="1" x14ac:dyDescent="0.25">
      <c r="A123" s="33" t="s">
        <v>251</v>
      </c>
      <c r="B123" s="33" t="s">
        <v>259</v>
      </c>
      <c r="C123" s="34" t="s">
        <v>250</v>
      </c>
      <c r="D123" s="34" t="s">
        <v>270</v>
      </c>
      <c r="E123" s="35" t="str">
        <f>VLOOKUP($D123,[2]publish!$A:$J,$E$5,FALSE)</f>
        <v/>
      </c>
      <c r="H123" s="22"/>
      <c r="I123" s="4"/>
    </row>
    <row r="124" spans="1:9" ht="15" customHeight="1" outlineLevel="1" x14ac:dyDescent="0.25">
      <c r="A124" s="33" t="s">
        <v>251</v>
      </c>
      <c r="B124" s="33" t="s">
        <v>259</v>
      </c>
      <c r="C124" s="34" t="s">
        <v>250</v>
      </c>
      <c r="D124" s="34" t="s">
        <v>112</v>
      </c>
      <c r="E124" s="35">
        <f>VLOOKUP($D124,[2]publish!$A:$J,$E$5,FALSE)</f>
        <v>472820.2</v>
      </c>
      <c r="H124" s="22"/>
      <c r="I124" s="4"/>
    </row>
    <row r="125" spans="1:9" ht="15" customHeight="1" outlineLevel="1" x14ac:dyDescent="0.25">
      <c r="A125" s="33" t="s">
        <v>251</v>
      </c>
      <c r="B125" s="33" t="s">
        <v>259</v>
      </c>
      <c r="C125" s="34" t="s">
        <v>250</v>
      </c>
      <c r="D125" s="34" t="s">
        <v>113</v>
      </c>
      <c r="E125" s="35">
        <f>VLOOKUP($D125,[2]publish!$A:$J,$E$5,FALSE)</f>
        <v>516295.67999999999</v>
      </c>
      <c r="H125" s="22"/>
      <c r="I125" s="4"/>
    </row>
    <row r="126" spans="1:9" ht="15" customHeight="1" outlineLevel="1" x14ac:dyDescent="0.25">
      <c r="A126" s="33" t="s">
        <v>251</v>
      </c>
      <c r="B126" s="33" t="s">
        <v>259</v>
      </c>
      <c r="C126" s="34" t="s">
        <v>250</v>
      </c>
      <c r="D126" s="34" t="s">
        <v>114</v>
      </c>
      <c r="E126" s="35">
        <f>VLOOKUP($D126,[2]publish!$A:$J,$E$5,FALSE)</f>
        <v>249663.23</v>
      </c>
      <c r="H126" s="22"/>
      <c r="I126" s="4"/>
    </row>
    <row r="127" spans="1:9" ht="15" customHeight="1" outlineLevel="1" x14ac:dyDescent="0.25">
      <c r="A127" s="33" t="s">
        <v>251</v>
      </c>
      <c r="B127" s="33" t="s">
        <v>259</v>
      </c>
      <c r="C127" s="34" t="s">
        <v>250</v>
      </c>
      <c r="D127" s="34" t="s">
        <v>115</v>
      </c>
      <c r="E127" s="35" t="str">
        <f>VLOOKUP($D127,[2]publish!$A:$J,$E$5,FALSE)</f>
        <v/>
      </c>
      <c r="H127" s="22"/>
      <c r="I127" s="4"/>
    </row>
    <row r="128" spans="1:9" ht="15" customHeight="1" outlineLevel="1" x14ac:dyDescent="0.25">
      <c r="A128" s="33" t="s">
        <v>251</v>
      </c>
      <c r="B128" s="33" t="s">
        <v>259</v>
      </c>
      <c r="C128" s="34" t="s">
        <v>250</v>
      </c>
      <c r="D128" s="34" t="s">
        <v>271</v>
      </c>
      <c r="E128" s="35" t="str">
        <f>VLOOKUP($D128,[2]publish!$A:$J,$E$5,FALSE)</f>
        <v/>
      </c>
      <c r="H128" s="22"/>
      <c r="I128" s="4"/>
    </row>
    <row r="129" spans="1:9" ht="15" customHeight="1" outlineLevel="1" x14ac:dyDescent="0.25">
      <c r="A129" s="33" t="s">
        <v>251</v>
      </c>
      <c r="B129" s="33" t="s">
        <v>259</v>
      </c>
      <c r="C129" s="34" t="s">
        <v>250</v>
      </c>
      <c r="D129" s="34" t="s">
        <v>116</v>
      </c>
      <c r="E129" s="35">
        <f>VLOOKUP($D129,[2]publish!$A:$J,$E$5,FALSE)</f>
        <v>191559.69</v>
      </c>
      <c r="H129" s="22"/>
      <c r="I129" s="4"/>
    </row>
    <row r="130" spans="1:9" ht="15" customHeight="1" outlineLevel="1" x14ac:dyDescent="0.25">
      <c r="A130" s="33" t="s">
        <v>251</v>
      </c>
      <c r="B130" s="33" t="s">
        <v>259</v>
      </c>
      <c r="C130" s="34" t="s">
        <v>250</v>
      </c>
      <c r="D130" s="34" t="s">
        <v>117</v>
      </c>
      <c r="E130" s="35">
        <f>VLOOKUP($D130,[2]publish!$A:$J,$E$5,FALSE)</f>
        <v>181248.95</v>
      </c>
      <c r="H130" s="22"/>
      <c r="I130" s="4"/>
    </row>
    <row r="131" spans="1:9" ht="15" customHeight="1" outlineLevel="1" x14ac:dyDescent="0.25">
      <c r="A131" s="33" t="s">
        <v>251</v>
      </c>
      <c r="B131" s="33" t="s">
        <v>259</v>
      </c>
      <c r="C131" s="34" t="s">
        <v>250</v>
      </c>
      <c r="D131" s="34" t="s">
        <v>118</v>
      </c>
      <c r="E131" s="35">
        <f>VLOOKUP($D131,[2]publish!$A:$J,$E$5,FALSE)</f>
        <v>284875.8</v>
      </c>
      <c r="H131" s="22"/>
      <c r="I131" s="4"/>
    </row>
    <row r="132" spans="1:9" ht="15" customHeight="1" outlineLevel="1" x14ac:dyDescent="0.25">
      <c r="A132" s="33" t="s">
        <v>251</v>
      </c>
      <c r="B132" s="33" t="s">
        <v>259</v>
      </c>
      <c r="C132" s="34" t="s">
        <v>250</v>
      </c>
      <c r="D132" s="34" t="s">
        <v>119</v>
      </c>
      <c r="E132" s="35">
        <f>VLOOKUP($D132,[2]publish!$A:$J,$E$5,FALSE)</f>
        <v>301038.84000000003</v>
      </c>
      <c r="H132" s="22"/>
      <c r="I132" s="4"/>
    </row>
    <row r="133" spans="1:9" ht="15" customHeight="1" outlineLevel="1" x14ac:dyDescent="0.25">
      <c r="A133" s="33" t="s">
        <v>251</v>
      </c>
      <c r="B133" s="33" t="s">
        <v>259</v>
      </c>
      <c r="C133" s="34" t="s">
        <v>250</v>
      </c>
      <c r="D133" s="34" t="s">
        <v>120</v>
      </c>
      <c r="E133" s="35">
        <f>VLOOKUP($D133,[2]publish!$A:$J,$E$5,FALSE)</f>
        <v>326417.46000000002</v>
      </c>
      <c r="H133" s="22"/>
      <c r="I133" s="4"/>
    </row>
    <row r="134" spans="1:9" ht="15" customHeight="1" outlineLevel="1" x14ac:dyDescent="0.25">
      <c r="A134" s="33" t="s">
        <v>251</v>
      </c>
      <c r="B134" s="33" t="s">
        <v>259</v>
      </c>
      <c r="C134" s="34" t="s">
        <v>250</v>
      </c>
      <c r="D134" s="34" t="s">
        <v>121</v>
      </c>
      <c r="E134" s="35">
        <f>VLOOKUP($D134,[2]publish!$A:$J,$E$5,FALSE)</f>
        <v>369814.2</v>
      </c>
      <c r="H134" s="22"/>
      <c r="I134" s="4"/>
    </row>
    <row r="135" spans="1:9" ht="15" customHeight="1" outlineLevel="1" x14ac:dyDescent="0.25">
      <c r="A135" s="33" t="s">
        <v>251</v>
      </c>
      <c r="B135" s="33" t="s">
        <v>259</v>
      </c>
      <c r="C135" s="34" t="s">
        <v>250</v>
      </c>
      <c r="D135" s="34" t="s">
        <v>122</v>
      </c>
      <c r="E135" s="35">
        <f>VLOOKUP($D135,[2]publish!$A:$J,$E$5,FALSE)</f>
        <v>288984.53000000003</v>
      </c>
      <c r="H135" s="22"/>
      <c r="I135" s="4"/>
    </row>
    <row r="136" spans="1:9" ht="15" customHeight="1" outlineLevel="1" x14ac:dyDescent="0.25">
      <c r="A136" s="33" t="s">
        <v>251</v>
      </c>
      <c r="B136" s="33" t="s">
        <v>259</v>
      </c>
      <c r="C136" s="34" t="s">
        <v>250</v>
      </c>
      <c r="D136" s="34" t="s">
        <v>123</v>
      </c>
      <c r="E136" s="35">
        <f>VLOOKUP($D136,[2]publish!$A:$J,$E$5,FALSE)</f>
        <v>170891.92</v>
      </c>
      <c r="H136" s="22"/>
      <c r="I136" s="4"/>
    </row>
    <row r="137" spans="1:9" ht="15" customHeight="1" outlineLevel="1" x14ac:dyDescent="0.25">
      <c r="A137" s="33" t="s">
        <v>251</v>
      </c>
      <c r="B137" s="33" t="s">
        <v>259</v>
      </c>
      <c r="C137" s="34" t="s">
        <v>250</v>
      </c>
      <c r="D137" s="34" t="s">
        <v>124</v>
      </c>
      <c r="E137" s="35">
        <f>VLOOKUP($D137,[2]publish!$A:$J,$E$5,FALSE)</f>
        <v>315099.75</v>
      </c>
      <c r="H137" s="22"/>
      <c r="I137" s="4"/>
    </row>
    <row r="138" spans="1:9" ht="15" customHeight="1" outlineLevel="1" x14ac:dyDescent="0.25">
      <c r="A138" s="33" t="s">
        <v>251</v>
      </c>
      <c r="B138" s="33" t="s">
        <v>259</v>
      </c>
      <c r="C138" s="34" t="s">
        <v>250</v>
      </c>
      <c r="D138" s="34" t="s">
        <v>125</v>
      </c>
      <c r="E138" s="35">
        <f>VLOOKUP($D138,[2]publish!$A:$J,$E$5,FALSE)</f>
        <v>290788.14</v>
      </c>
      <c r="H138" s="22"/>
      <c r="I138" s="4"/>
    </row>
    <row r="139" spans="1:9" ht="15" customHeight="1" outlineLevel="1" x14ac:dyDescent="0.25">
      <c r="A139" s="33" t="s">
        <v>251</v>
      </c>
      <c r="B139" s="33" t="s">
        <v>259</v>
      </c>
      <c r="C139" s="34" t="s">
        <v>250</v>
      </c>
      <c r="D139" s="34" t="s">
        <v>272</v>
      </c>
      <c r="E139" s="35" t="str">
        <f>VLOOKUP($D139,[2]publish!$A:$J,$E$5,FALSE)</f>
        <v/>
      </c>
      <c r="H139" s="22"/>
      <c r="I139" s="4"/>
    </row>
    <row r="140" spans="1:9" ht="15" customHeight="1" outlineLevel="1" x14ac:dyDescent="0.25">
      <c r="A140" s="33" t="s">
        <v>251</v>
      </c>
      <c r="B140" s="33" t="s">
        <v>259</v>
      </c>
      <c r="C140" s="34" t="s">
        <v>250</v>
      </c>
      <c r="D140" s="34" t="s">
        <v>126</v>
      </c>
      <c r="E140" s="35">
        <f>VLOOKUP($D140,[2]publish!$A:$J,$E$5,FALSE)</f>
        <v>182824.55</v>
      </c>
      <c r="H140" s="22"/>
      <c r="I140" s="4"/>
    </row>
    <row r="141" spans="1:9" ht="15" customHeight="1" outlineLevel="1" x14ac:dyDescent="0.25">
      <c r="A141" s="33" t="s">
        <v>251</v>
      </c>
      <c r="B141" s="33" t="s">
        <v>259</v>
      </c>
      <c r="C141" s="34" t="s">
        <v>250</v>
      </c>
      <c r="D141" s="34" t="s">
        <v>127</v>
      </c>
      <c r="E141" s="35">
        <f>VLOOKUP($D141,[2]publish!$A:$J,$E$5,FALSE)</f>
        <v>609086.47</v>
      </c>
      <c r="H141" s="22"/>
      <c r="I141" s="4"/>
    </row>
    <row r="142" spans="1:9" ht="15" customHeight="1" outlineLevel="1" x14ac:dyDescent="0.25">
      <c r="A142" s="33" t="s">
        <v>251</v>
      </c>
      <c r="B142" s="33" t="s">
        <v>259</v>
      </c>
      <c r="C142" s="34" t="s">
        <v>250</v>
      </c>
      <c r="D142" s="34" t="s">
        <v>128</v>
      </c>
      <c r="E142" s="35">
        <f>VLOOKUP($D142,[2]publish!$A:$J,$E$5,FALSE)</f>
        <v>846802.37</v>
      </c>
      <c r="H142" s="22"/>
      <c r="I142" s="4"/>
    </row>
    <row r="143" spans="1:9" ht="15" customHeight="1" outlineLevel="1" x14ac:dyDescent="0.25">
      <c r="A143" s="33" t="s">
        <v>251</v>
      </c>
      <c r="B143" s="33" t="s">
        <v>259</v>
      </c>
      <c r="C143" s="34" t="s">
        <v>250</v>
      </c>
      <c r="D143" s="34" t="s">
        <v>129</v>
      </c>
      <c r="E143" s="35">
        <f>VLOOKUP($D143,[2]publish!$A:$J,$E$5,FALSE)</f>
        <v>521589.28</v>
      </c>
      <c r="H143" s="22"/>
      <c r="I143" s="4"/>
    </row>
    <row r="144" spans="1:9" ht="15" customHeight="1" outlineLevel="1" x14ac:dyDescent="0.25">
      <c r="A144" s="33" t="s">
        <v>251</v>
      </c>
      <c r="B144" s="33" t="s">
        <v>259</v>
      </c>
      <c r="C144" s="34" t="s">
        <v>250</v>
      </c>
      <c r="D144" s="34" t="s">
        <v>130</v>
      </c>
      <c r="E144" s="35">
        <f>VLOOKUP($D144,[2]publish!$A:$J,$E$5,FALSE)</f>
        <v>242625.55</v>
      </c>
      <c r="H144" s="22"/>
      <c r="I144" s="4"/>
    </row>
    <row r="145" spans="1:9" ht="15" customHeight="1" outlineLevel="1" x14ac:dyDescent="0.25">
      <c r="A145" s="33" t="s">
        <v>251</v>
      </c>
      <c r="B145" s="33" t="s">
        <v>259</v>
      </c>
      <c r="C145" s="34" t="s">
        <v>250</v>
      </c>
      <c r="D145" s="34" t="s">
        <v>131</v>
      </c>
      <c r="E145" s="35">
        <f>VLOOKUP($D145,[2]publish!$A:$J,$E$5,FALSE)</f>
        <v>618993.54</v>
      </c>
      <c r="H145" s="22"/>
      <c r="I145" s="4"/>
    </row>
    <row r="146" spans="1:9" ht="15" customHeight="1" outlineLevel="1" x14ac:dyDescent="0.25">
      <c r="A146" s="33" t="s">
        <v>251</v>
      </c>
      <c r="B146" s="33" t="s">
        <v>259</v>
      </c>
      <c r="C146" s="34" t="s">
        <v>250</v>
      </c>
      <c r="D146" s="34" t="s">
        <v>132</v>
      </c>
      <c r="E146" s="35">
        <f>VLOOKUP($D146,[2]publish!$A:$J,$E$5,FALSE)</f>
        <v>421861.92</v>
      </c>
      <c r="H146" s="22"/>
      <c r="I146" s="4"/>
    </row>
    <row r="147" spans="1:9" ht="15" customHeight="1" outlineLevel="1" x14ac:dyDescent="0.25">
      <c r="A147" s="33" t="s">
        <v>251</v>
      </c>
      <c r="B147" s="33" t="s">
        <v>259</v>
      </c>
      <c r="C147" s="34" t="s">
        <v>250</v>
      </c>
      <c r="D147" s="34" t="s">
        <v>133</v>
      </c>
      <c r="E147" s="35" t="str">
        <f>VLOOKUP($D147,[2]publish!$A:$J,$E$5,FALSE)</f>
        <v/>
      </c>
      <c r="H147" s="22"/>
      <c r="I147" s="4"/>
    </row>
    <row r="148" spans="1:9" ht="15" customHeight="1" outlineLevel="1" x14ac:dyDescent="0.25">
      <c r="A148" s="33" t="s">
        <v>251</v>
      </c>
      <c r="B148" s="33" t="s">
        <v>259</v>
      </c>
      <c r="C148" s="34" t="s">
        <v>250</v>
      </c>
      <c r="D148" s="34" t="s">
        <v>134</v>
      </c>
      <c r="E148" s="35" t="str">
        <f>VLOOKUP($D148,[2]publish!$A:$J,$E$5,FALSE)</f>
        <v/>
      </c>
      <c r="H148" s="22"/>
      <c r="I148" s="4"/>
    </row>
    <row r="149" spans="1:9" ht="15" customHeight="1" outlineLevel="1" x14ac:dyDescent="0.25">
      <c r="A149" s="33" t="s">
        <v>251</v>
      </c>
      <c r="B149" s="33" t="s">
        <v>259</v>
      </c>
      <c r="C149" s="34" t="s">
        <v>250</v>
      </c>
      <c r="D149" s="34" t="s">
        <v>135</v>
      </c>
      <c r="E149" s="35">
        <f>VLOOKUP($D149,[2]publish!$A:$J,$E$5,FALSE)</f>
        <v>117490.1</v>
      </c>
      <c r="H149" s="22"/>
      <c r="I149" s="4"/>
    </row>
    <row r="150" spans="1:9" ht="15" customHeight="1" outlineLevel="1" x14ac:dyDescent="0.25">
      <c r="A150" s="33" t="s">
        <v>251</v>
      </c>
      <c r="B150" s="33" t="s">
        <v>259</v>
      </c>
      <c r="C150" s="34" t="s">
        <v>250</v>
      </c>
      <c r="D150" s="34" t="s">
        <v>136</v>
      </c>
      <c r="E150" s="35">
        <f>VLOOKUP($D150,[2]publish!$A:$J,$E$5,FALSE)</f>
        <v>742555.07</v>
      </c>
      <c r="H150" s="22"/>
      <c r="I150" s="4"/>
    </row>
    <row r="151" spans="1:9" ht="15" customHeight="1" outlineLevel="1" x14ac:dyDescent="0.25">
      <c r="A151" s="33" t="s">
        <v>251</v>
      </c>
      <c r="B151" s="33" t="s">
        <v>259</v>
      </c>
      <c r="C151" s="34" t="s">
        <v>250</v>
      </c>
      <c r="D151" s="34" t="s">
        <v>137</v>
      </c>
      <c r="E151" s="35">
        <f>VLOOKUP($D151,[2]publish!$A:$J,$E$5,FALSE)</f>
        <v>206406.45</v>
      </c>
      <c r="H151" s="22"/>
      <c r="I151" s="4"/>
    </row>
    <row r="152" spans="1:9" ht="15" customHeight="1" outlineLevel="1" x14ac:dyDescent="0.25">
      <c r="A152" s="33" t="s">
        <v>251</v>
      </c>
      <c r="B152" s="33" t="s">
        <v>259</v>
      </c>
      <c r="C152" s="34" t="s">
        <v>250</v>
      </c>
      <c r="D152" s="34" t="s">
        <v>138</v>
      </c>
      <c r="E152" s="35">
        <f>VLOOKUP($D152,[2]publish!$A:$J,$E$5,FALSE)</f>
        <v>749287.77</v>
      </c>
      <c r="H152" s="22"/>
      <c r="I152" s="4"/>
    </row>
    <row r="153" spans="1:9" ht="15" customHeight="1" outlineLevel="1" x14ac:dyDescent="0.25">
      <c r="A153" s="33" t="s">
        <v>251</v>
      </c>
      <c r="B153" s="33" t="s">
        <v>259</v>
      </c>
      <c r="C153" s="34" t="s">
        <v>250</v>
      </c>
      <c r="D153" s="34" t="s">
        <v>273</v>
      </c>
      <c r="E153" s="35" t="str">
        <f>VLOOKUP($D153,[2]publish!$A:$J,$E$5,FALSE)</f>
        <v/>
      </c>
      <c r="H153" s="22"/>
      <c r="I153" s="4"/>
    </row>
    <row r="154" spans="1:9" ht="15" customHeight="1" outlineLevel="1" x14ac:dyDescent="0.25">
      <c r="A154" s="33" t="s">
        <v>251</v>
      </c>
      <c r="B154" s="33" t="s">
        <v>259</v>
      </c>
      <c r="C154" s="34" t="s">
        <v>250</v>
      </c>
      <c r="D154" s="34" t="s">
        <v>139</v>
      </c>
      <c r="E154" s="35">
        <f>VLOOKUP($D154,[2]publish!$A:$J,$E$5,FALSE)</f>
        <v>324007.07</v>
      </c>
      <c r="H154" s="22"/>
      <c r="I154" s="4"/>
    </row>
    <row r="155" spans="1:9" ht="15" customHeight="1" outlineLevel="1" x14ac:dyDescent="0.25">
      <c r="A155" s="33" t="s">
        <v>251</v>
      </c>
      <c r="B155" s="33" t="s">
        <v>259</v>
      </c>
      <c r="C155" s="34" t="s">
        <v>250</v>
      </c>
      <c r="D155" s="34" t="s">
        <v>140</v>
      </c>
      <c r="E155" s="35">
        <f>VLOOKUP($D155,[2]publish!$A:$J,$E$5,FALSE)</f>
        <v>113020.24</v>
      </c>
      <c r="H155" s="22"/>
      <c r="I155" s="4"/>
    </row>
    <row r="156" spans="1:9" ht="15" customHeight="1" outlineLevel="1" x14ac:dyDescent="0.25">
      <c r="A156" s="33" t="s">
        <v>251</v>
      </c>
      <c r="B156" s="33" t="s">
        <v>259</v>
      </c>
      <c r="C156" s="34" t="s">
        <v>250</v>
      </c>
      <c r="D156" s="34" t="s">
        <v>141</v>
      </c>
      <c r="E156" s="35">
        <f>VLOOKUP($D156,[2]publish!$A:$J,$E$5,FALSE)</f>
        <v>216651.7</v>
      </c>
      <c r="H156" s="22"/>
      <c r="I156" s="4"/>
    </row>
    <row r="157" spans="1:9" ht="15" customHeight="1" outlineLevel="1" x14ac:dyDescent="0.25">
      <c r="A157" s="33" t="s">
        <v>251</v>
      </c>
      <c r="B157" s="33" t="s">
        <v>259</v>
      </c>
      <c r="C157" s="34" t="s">
        <v>250</v>
      </c>
      <c r="D157" s="34" t="s">
        <v>142</v>
      </c>
      <c r="E157" s="35">
        <f>VLOOKUP($D157,[2]publish!$A:$J,$E$5,FALSE)</f>
        <v>712905.81</v>
      </c>
      <c r="H157" s="22"/>
      <c r="I157" s="4"/>
    </row>
    <row r="158" spans="1:9" ht="15" customHeight="1" outlineLevel="1" x14ac:dyDescent="0.25">
      <c r="A158" s="33" t="s">
        <v>251</v>
      </c>
      <c r="B158" s="33" t="s">
        <v>259</v>
      </c>
      <c r="C158" s="34" t="s">
        <v>250</v>
      </c>
      <c r="D158" s="34" t="s">
        <v>143</v>
      </c>
      <c r="E158" s="35">
        <f>VLOOKUP($D158,[2]publish!$A:$J,$E$5,FALSE)</f>
        <v>983874.24</v>
      </c>
      <c r="H158" s="22"/>
      <c r="I158" s="4"/>
    </row>
    <row r="159" spans="1:9" ht="15" customHeight="1" outlineLevel="1" x14ac:dyDescent="0.25">
      <c r="A159" s="33" t="s">
        <v>251</v>
      </c>
      <c r="B159" s="33" t="s">
        <v>259</v>
      </c>
      <c r="C159" s="34" t="s">
        <v>250</v>
      </c>
      <c r="D159" s="34" t="s">
        <v>274</v>
      </c>
      <c r="E159" s="35" t="str">
        <f>VLOOKUP($D159,[2]publish!$A:$J,$E$5,FALSE)</f>
        <v/>
      </c>
      <c r="H159" s="22"/>
      <c r="I159" s="4"/>
    </row>
    <row r="160" spans="1:9" ht="15" customHeight="1" outlineLevel="1" x14ac:dyDescent="0.25">
      <c r="A160" s="33" t="s">
        <v>251</v>
      </c>
      <c r="B160" s="33" t="s">
        <v>259</v>
      </c>
      <c r="C160" s="34" t="s">
        <v>250</v>
      </c>
      <c r="D160" s="34" t="s">
        <v>144</v>
      </c>
      <c r="E160" s="35">
        <f>VLOOKUP($D160,[2]publish!$A:$J,$E$5,FALSE)</f>
        <v>374380.65</v>
      </c>
      <c r="H160" s="22"/>
      <c r="I160" s="4"/>
    </row>
    <row r="161" spans="1:9" ht="15" customHeight="1" outlineLevel="1" x14ac:dyDescent="0.25">
      <c r="A161" s="33" t="s">
        <v>251</v>
      </c>
      <c r="B161" s="33" t="s">
        <v>259</v>
      </c>
      <c r="C161" s="34" t="s">
        <v>250</v>
      </c>
      <c r="D161" s="34" t="s">
        <v>145</v>
      </c>
      <c r="E161" s="35">
        <f>VLOOKUP($D161,[2]publish!$A:$J,$E$5,FALSE)</f>
        <v>306005.06</v>
      </c>
      <c r="H161" s="22"/>
      <c r="I161" s="4"/>
    </row>
    <row r="162" spans="1:9" ht="15" customHeight="1" outlineLevel="1" x14ac:dyDescent="0.25">
      <c r="A162" s="33" t="s">
        <v>251</v>
      </c>
      <c r="B162" s="33" t="s">
        <v>259</v>
      </c>
      <c r="C162" s="34" t="s">
        <v>250</v>
      </c>
      <c r="D162" s="34" t="s">
        <v>146</v>
      </c>
      <c r="E162" s="35">
        <f>VLOOKUP($D162,[2]publish!$A:$J,$E$5,FALSE)</f>
        <v>224530.93</v>
      </c>
      <c r="H162" s="22"/>
      <c r="I162" s="4"/>
    </row>
    <row r="163" spans="1:9" ht="15" customHeight="1" outlineLevel="1" x14ac:dyDescent="0.25">
      <c r="A163" s="33" t="s">
        <v>251</v>
      </c>
      <c r="B163" s="33" t="s">
        <v>259</v>
      </c>
      <c r="C163" s="34" t="s">
        <v>250</v>
      </c>
      <c r="D163" s="34" t="s">
        <v>147</v>
      </c>
      <c r="E163" s="35">
        <f>VLOOKUP($D163,[2]publish!$A:$J,$E$5,FALSE)</f>
        <v>391226.16</v>
      </c>
      <c r="H163" s="22"/>
      <c r="I163" s="4"/>
    </row>
    <row r="164" spans="1:9" ht="15" customHeight="1" outlineLevel="1" x14ac:dyDescent="0.25">
      <c r="A164" s="33" t="s">
        <v>251</v>
      </c>
      <c r="B164" s="33" t="s">
        <v>259</v>
      </c>
      <c r="C164" s="34" t="s">
        <v>250</v>
      </c>
      <c r="D164" s="34" t="s">
        <v>148</v>
      </c>
      <c r="E164" s="35">
        <f>VLOOKUP($D164,[2]publish!$A:$J,$E$5,FALSE)</f>
        <v>212421.36</v>
      </c>
      <c r="H164" s="22"/>
      <c r="I164" s="4"/>
    </row>
    <row r="165" spans="1:9" ht="15" customHeight="1" outlineLevel="1" x14ac:dyDescent="0.25">
      <c r="A165" s="33" t="s">
        <v>251</v>
      </c>
      <c r="B165" s="33" t="s">
        <v>259</v>
      </c>
      <c r="C165" s="34" t="s">
        <v>250</v>
      </c>
      <c r="D165" s="34" t="s">
        <v>275</v>
      </c>
      <c r="E165" s="35" t="str">
        <f>VLOOKUP($D165,[2]publish!$A:$J,$E$5,FALSE)</f>
        <v/>
      </c>
      <c r="H165" s="22"/>
      <c r="I165" s="4"/>
    </row>
    <row r="166" spans="1:9" ht="15" customHeight="1" outlineLevel="1" x14ac:dyDescent="0.25">
      <c r="A166" s="33" t="s">
        <v>251</v>
      </c>
      <c r="B166" s="33" t="s">
        <v>259</v>
      </c>
      <c r="C166" s="34" t="s">
        <v>250</v>
      </c>
      <c r="D166" s="34" t="s">
        <v>149</v>
      </c>
      <c r="E166" s="35">
        <f>VLOOKUP($D166,[2]publish!$A:$J,$E$5,FALSE)</f>
        <v>246070.16</v>
      </c>
      <c r="H166" s="22"/>
      <c r="I166" s="4"/>
    </row>
    <row r="167" spans="1:9" ht="15" customHeight="1" outlineLevel="1" x14ac:dyDescent="0.25">
      <c r="A167" s="33" t="s">
        <v>251</v>
      </c>
      <c r="B167" s="33" t="s">
        <v>259</v>
      </c>
      <c r="C167" s="34" t="s">
        <v>250</v>
      </c>
      <c r="D167" s="34" t="s">
        <v>150</v>
      </c>
      <c r="E167" s="35">
        <f>VLOOKUP($D167,[2]publish!$A:$J,$E$5,FALSE)</f>
        <v>459475.61</v>
      </c>
      <c r="H167" s="22"/>
      <c r="I167" s="4"/>
    </row>
    <row r="168" spans="1:9" ht="15" customHeight="1" outlineLevel="1" x14ac:dyDescent="0.25">
      <c r="A168" s="33" t="s">
        <v>251</v>
      </c>
      <c r="B168" s="33" t="s">
        <v>259</v>
      </c>
      <c r="C168" s="34" t="s">
        <v>250</v>
      </c>
      <c r="D168" s="34" t="s">
        <v>151</v>
      </c>
      <c r="E168" s="35">
        <f>VLOOKUP($D168,[2]publish!$A:$J,$E$5,FALSE)</f>
        <v>379105.38</v>
      </c>
      <c r="H168" s="22"/>
      <c r="I168" s="4"/>
    </row>
    <row r="169" spans="1:9" ht="15" customHeight="1" outlineLevel="1" x14ac:dyDescent="0.25">
      <c r="A169" s="33" t="s">
        <v>251</v>
      </c>
      <c r="B169" s="33" t="s">
        <v>259</v>
      </c>
      <c r="C169" s="34" t="s">
        <v>250</v>
      </c>
      <c r="D169" s="34" t="s">
        <v>276</v>
      </c>
      <c r="E169" s="35" t="str">
        <f>VLOOKUP($D169,[2]publish!$A:$J,$E$5,FALSE)</f>
        <v/>
      </c>
      <c r="H169" s="22"/>
      <c r="I169" s="4"/>
    </row>
    <row r="170" spans="1:9" ht="15" customHeight="1" outlineLevel="1" x14ac:dyDescent="0.25">
      <c r="A170" s="33" t="s">
        <v>251</v>
      </c>
      <c r="B170" s="33" t="s">
        <v>259</v>
      </c>
      <c r="C170" s="34" t="s">
        <v>250</v>
      </c>
      <c r="D170" s="34" t="s">
        <v>152</v>
      </c>
      <c r="E170" s="35">
        <f>VLOOKUP($D170,[2]publish!$A:$J,$E$5,FALSE)</f>
        <v>344153.93</v>
      </c>
      <c r="H170" s="22"/>
      <c r="I170" s="4"/>
    </row>
    <row r="171" spans="1:9" ht="15" customHeight="1" outlineLevel="1" x14ac:dyDescent="0.25">
      <c r="A171" s="33" t="s">
        <v>251</v>
      </c>
      <c r="B171" s="33" t="s">
        <v>259</v>
      </c>
      <c r="C171" s="34" t="s">
        <v>250</v>
      </c>
      <c r="D171" s="34" t="s">
        <v>153</v>
      </c>
      <c r="E171" s="35">
        <f>VLOOKUP($D171,[2]publish!$A:$J,$E$5,FALSE)</f>
        <v>474330.03</v>
      </c>
      <c r="H171" s="22"/>
      <c r="I171" s="4"/>
    </row>
    <row r="172" spans="1:9" ht="15" customHeight="1" outlineLevel="1" x14ac:dyDescent="0.25">
      <c r="A172" s="33" t="s">
        <v>251</v>
      </c>
      <c r="B172" s="33" t="s">
        <v>259</v>
      </c>
      <c r="C172" s="34" t="s">
        <v>250</v>
      </c>
      <c r="D172" s="34" t="s">
        <v>154</v>
      </c>
      <c r="E172" s="35">
        <f>VLOOKUP($D172,[2]publish!$A:$J,$E$5,FALSE)</f>
        <v>352109.19</v>
      </c>
      <c r="H172" s="22"/>
      <c r="I172" s="4"/>
    </row>
    <row r="173" spans="1:9" ht="15" customHeight="1" outlineLevel="1" x14ac:dyDescent="0.25">
      <c r="A173" s="33" t="s">
        <v>251</v>
      </c>
      <c r="B173" s="33" t="s">
        <v>259</v>
      </c>
      <c r="C173" s="34" t="s">
        <v>250</v>
      </c>
      <c r="D173" s="34" t="s">
        <v>155</v>
      </c>
      <c r="E173" s="35">
        <f>VLOOKUP($D173,[2]publish!$A:$J,$E$5,FALSE)</f>
        <v>96878.080000000002</v>
      </c>
      <c r="H173" s="22"/>
      <c r="I173" s="4"/>
    </row>
    <row r="174" spans="1:9" ht="15" customHeight="1" outlineLevel="1" x14ac:dyDescent="0.25">
      <c r="A174" s="33" t="s">
        <v>251</v>
      </c>
      <c r="B174" s="33" t="s">
        <v>259</v>
      </c>
      <c r="C174" s="34" t="s">
        <v>250</v>
      </c>
      <c r="D174" s="34" t="s">
        <v>277</v>
      </c>
      <c r="E174" s="35" t="str">
        <f>VLOOKUP($D174,[2]publish!$A:$J,$E$5,FALSE)</f>
        <v>terminated</v>
      </c>
      <c r="H174" s="22"/>
      <c r="I174" s="4"/>
    </row>
    <row r="175" spans="1:9" ht="15" customHeight="1" outlineLevel="1" x14ac:dyDescent="0.25">
      <c r="A175" s="33" t="s">
        <v>251</v>
      </c>
      <c r="B175" s="33" t="s">
        <v>259</v>
      </c>
      <c r="C175" s="34" t="s">
        <v>250</v>
      </c>
      <c r="D175" s="34" t="s">
        <v>156</v>
      </c>
      <c r="E175" s="35">
        <f>VLOOKUP($D175,[2]publish!$A:$J,$E$5,FALSE)</f>
        <v>484787.84</v>
      </c>
      <c r="H175" s="22"/>
      <c r="I175" s="4"/>
    </row>
    <row r="176" spans="1:9" ht="15" customHeight="1" outlineLevel="1" x14ac:dyDescent="0.25">
      <c r="A176" s="33" t="s">
        <v>251</v>
      </c>
      <c r="B176" s="33" t="s">
        <v>259</v>
      </c>
      <c r="C176" s="34" t="s">
        <v>250</v>
      </c>
      <c r="D176" s="34" t="s">
        <v>157</v>
      </c>
      <c r="E176" s="35">
        <f>VLOOKUP($D176,[2]publish!$A:$J,$E$5,FALSE)</f>
        <v>242342.22</v>
      </c>
      <c r="H176" s="22"/>
      <c r="I176" s="4"/>
    </row>
    <row r="177" spans="1:9" ht="15" customHeight="1" outlineLevel="1" x14ac:dyDescent="0.25">
      <c r="A177" s="33" t="s">
        <v>251</v>
      </c>
      <c r="B177" s="33" t="s">
        <v>259</v>
      </c>
      <c r="C177" s="34" t="s">
        <v>250</v>
      </c>
      <c r="D177" s="34" t="s">
        <v>158</v>
      </c>
      <c r="E177" s="35">
        <f>VLOOKUP($D177,[2]publish!$A:$J,$E$5,FALSE)</f>
        <v>754357.89</v>
      </c>
      <c r="H177" s="22"/>
      <c r="I177" s="4"/>
    </row>
    <row r="178" spans="1:9" ht="15" customHeight="1" outlineLevel="1" x14ac:dyDescent="0.25">
      <c r="A178" s="33" t="s">
        <v>251</v>
      </c>
      <c r="B178" s="33" t="s">
        <v>259</v>
      </c>
      <c r="C178" s="34" t="s">
        <v>250</v>
      </c>
      <c r="D178" s="34" t="s">
        <v>159</v>
      </c>
      <c r="E178" s="35">
        <f>VLOOKUP($D178,[2]publish!$A:$J,$E$5,FALSE)</f>
        <v>363259.6</v>
      </c>
      <c r="H178" s="22"/>
      <c r="I178" s="4"/>
    </row>
    <row r="179" spans="1:9" ht="15" customHeight="1" outlineLevel="1" x14ac:dyDescent="0.25">
      <c r="A179" s="33" t="s">
        <v>251</v>
      </c>
      <c r="B179" s="33" t="s">
        <v>259</v>
      </c>
      <c r="C179" s="34" t="s">
        <v>250</v>
      </c>
      <c r="D179" s="34" t="s">
        <v>160</v>
      </c>
      <c r="E179" s="35">
        <f>VLOOKUP($D179,[2]publish!$A:$J,$E$5,FALSE)</f>
        <v>368605.24</v>
      </c>
      <c r="H179" s="22"/>
      <c r="I179" s="4"/>
    </row>
    <row r="180" spans="1:9" ht="15" customHeight="1" outlineLevel="1" x14ac:dyDescent="0.25">
      <c r="A180" s="33" t="s">
        <v>251</v>
      </c>
      <c r="B180" s="33" t="s">
        <v>259</v>
      </c>
      <c r="C180" s="34" t="s">
        <v>250</v>
      </c>
      <c r="D180" s="34" t="s">
        <v>161</v>
      </c>
      <c r="E180" s="35">
        <f>VLOOKUP($D180,[2]publish!$A:$J,$E$5,FALSE)</f>
        <v>170231.5</v>
      </c>
      <c r="H180" s="22"/>
      <c r="I180" s="4"/>
    </row>
    <row r="181" spans="1:9" ht="15" customHeight="1" outlineLevel="1" x14ac:dyDescent="0.25">
      <c r="A181" s="33" t="s">
        <v>251</v>
      </c>
      <c r="B181" s="33" t="s">
        <v>259</v>
      </c>
      <c r="C181" s="34" t="s">
        <v>250</v>
      </c>
      <c r="D181" s="34" t="s">
        <v>162</v>
      </c>
      <c r="E181" s="35">
        <f>VLOOKUP($D181,[2]publish!$A:$J,$E$5,FALSE)</f>
        <v>186985.35</v>
      </c>
      <c r="H181" s="22"/>
      <c r="I181" s="4"/>
    </row>
    <row r="182" spans="1:9" ht="15" customHeight="1" outlineLevel="1" x14ac:dyDescent="0.25">
      <c r="A182" s="33" t="s">
        <v>251</v>
      </c>
      <c r="B182" s="33" t="s">
        <v>259</v>
      </c>
      <c r="C182" s="34" t="s">
        <v>250</v>
      </c>
      <c r="D182" s="34" t="s">
        <v>278</v>
      </c>
      <c r="E182" s="35" t="str">
        <f>VLOOKUP($D182,[2]publish!$A:$J,$E$5,FALSE)</f>
        <v/>
      </c>
      <c r="H182" s="22"/>
      <c r="I182" s="4"/>
    </row>
    <row r="183" spans="1:9" ht="15" customHeight="1" outlineLevel="1" x14ac:dyDescent="0.25">
      <c r="A183" s="33" t="s">
        <v>251</v>
      </c>
      <c r="B183" s="33" t="s">
        <v>259</v>
      </c>
      <c r="C183" s="34" t="s">
        <v>250</v>
      </c>
      <c r="D183" s="34" t="s">
        <v>163</v>
      </c>
      <c r="E183" s="35" t="str">
        <f>VLOOKUP($D183,[2]publish!$A:$J,$E$5,FALSE)</f>
        <v/>
      </c>
      <c r="H183" s="22"/>
      <c r="I183" s="4"/>
    </row>
    <row r="184" spans="1:9" ht="15" customHeight="1" outlineLevel="1" x14ac:dyDescent="0.25">
      <c r="A184" s="33" t="s">
        <v>251</v>
      </c>
      <c r="B184" s="33" t="s">
        <v>259</v>
      </c>
      <c r="C184" s="34" t="s">
        <v>250</v>
      </c>
      <c r="D184" s="34" t="s">
        <v>164</v>
      </c>
      <c r="E184" s="35">
        <f>VLOOKUP($D184,[2]publish!$A:$J,$E$5,FALSE)</f>
        <v>224884.64</v>
      </c>
      <c r="H184" s="22"/>
      <c r="I184" s="4"/>
    </row>
    <row r="185" spans="1:9" ht="15" customHeight="1" outlineLevel="1" x14ac:dyDescent="0.25">
      <c r="A185" s="33" t="s">
        <v>251</v>
      </c>
      <c r="B185" s="33" t="s">
        <v>259</v>
      </c>
      <c r="C185" s="34" t="s">
        <v>250</v>
      </c>
      <c r="D185" s="34" t="s">
        <v>165</v>
      </c>
      <c r="E185" s="35">
        <f>VLOOKUP($D185,[2]publish!$A:$J,$E$5,FALSE)</f>
        <v>336075.93</v>
      </c>
      <c r="H185" s="22"/>
      <c r="I185" s="4"/>
    </row>
    <row r="186" spans="1:9" ht="15" customHeight="1" outlineLevel="1" x14ac:dyDescent="0.25">
      <c r="A186" s="33" t="s">
        <v>251</v>
      </c>
      <c r="B186" s="33" t="s">
        <v>259</v>
      </c>
      <c r="C186" s="34" t="s">
        <v>250</v>
      </c>
      <c r="D186" s="34" t="s">
        <v>166</v>
      </c>
      <c r="E186" s="35">
        <f>VLOOKUP($D186,[2]publish!$A:$J,$E$5,FALSE)</f>
        <v>523553.24</v>
      </c>
      <c r="H186" s="22"/>
      <c r="I186" s="4"/>
    </row>
    <row r="187" spans="1:9" ht="15" customHeight="1" outlineLevel="1" x14ac:dyDescent="0.25">
      <c r="A187" s="33" t="s">
        <v>251</v>
      </c>
      <c r="B187" s="33" t="s">
        <v>259</v>
      </c>
      <c r="C187" s="34" t="s">
        <v>250</v>
      </c>
      <c r="D187" s="34" t="s">
        <v>167</v>
      </c>
      <c r="E187" s="35">
        <f>VLOOKUP($D187,[2]publish!$A:$J,$E$5,FALSE)</f>
        <v>325000.84999999998</v>
      </c>
      <c r="H187" s="22"/>
      <c r="I187" s="4"/>
    </row>
    <row r="188" spans="1:9" ht="15" customHeight="1" outlineLevel="1" x14ac:dyDescent="0.25">
      <c r="A188" s="33" t="s">
        <v>251</v>
      </c>
      <c r="B188" s="33" t="s">
        <v>259</v>
      </c>
      <c r="C188" s="34" t="s">
        <v>250</v>
      </c>
      <c r="D188" s="34" t="s">
        <v>168</v>
      </c>
      <c r="E188" s="35">
        <f>VLOOKUP($D188,[2]publish!$A:$J,$E$5,FALSE)</f>
        <v>641263.87</v>
      </c>
      <c r="H188" s="22"/>
      <c r="I188" s="4"/>
    </row>
    <row r="189" spans="1:9" ht="15" customHeight="1" outlineLevel="1" x14ac:dyDescent="0.25">
      <c r="A189" s="33" t="s">
        <v>251</v>
      </c>
      <c r="B189" s="33" t="s">
        <v>259</v>
      </c>
      <c r="C189" s="34" t="s">
        <v>250</v>
      </c>
      <c r="D189" s="34" t="s">
        <v>169</v>
      </c>
      <c r="E189" s="35">
        <f>VLOOKUP($D189,[2]publish!$A:$J,$E$5,FALSE)</f>
        <v>514228.67</v>
      </c>
      <c r="H189" s="22"/>
      <c r="I189" s="4"/>
    </row>
    <row r="190" spans="1:9" ht="15" customHeight="1" outlineLevel="1" x14ac:dyDescent="0.25">
      <c r="A190" s="33" t="s">
        <v>251</v>
      </c>
      <c r="B190" s="33" t="s">
        <v>259</v>
      </c>
      <c r="C190" s="34" t="s">
        <v>250</v>
      </c>
      <c r="D190" s="34" t="s">
        <v>170</v>
      </c>
      <c r="E190" s="35">
        <f>VLOOKUP($D190,[2]publish!$A:$J,$E$5,FALSE)</f>
        <v>1880115.78</v>
      </c>
      <c r="H190" s="22"/>
      <c r="I190" s="4"/>
    </row>
    <row r="191" spans="1:9" ht="15" customHeight="1" outlineLevel="1" x14ac:dyDescent="0.25">
      <c r="A191" s="33" t="s">
        <v>251</v>
      </c>
      <c r="B191" s="33" t="s">
        <v>259</v>
      </c>
      <c r="C191" s="34" t="s">
        <v>250</v>
      </c>
      <c r="D191" s="34" t="s">
        <v>171</v>
      </c>
      <c r="E191" s="35">
        <f>VLOOKUP($D191,[2]publish!$A:$J,$E$5,FALSE)</f>
        <v>228484.94</v>
      </c>
      <c r="H191" s="22"/>
      <c r="I191" s="4"/>
    </row>
    <row r="192" spans="1:9" ht="15" customHeight="1" outlineLevel="1" x14ac:dyDescent="0.25">
      <c r="A192" s="33" t="s">
        <v>251</v>
      </c>
      <c r="B192" s="33" t="s">
        <v>259</v>
      </c>
      <c r="C192" s="34" t="s">
        <v>250</v>
      </c>
      <c r="D192" s="34" t="s">
        <v>172</v>
      </c>
      <c r="E192" s="35">
        <f>VLOOKUP($D192,[2]publish!$A:$J,$E$5,FALSE)</f>
        <v>98036.7</v>
      </c>
      <c r="H192" s="22"/>
      <c r="I192" s="4"/>
    </row>
    <row r="193" spans="1:9" ht="15" customHeight="1" outlineLevel="1" x14ac:dyDescent="0.25">
      <c r="A193" s="33" t="s">
        <v>251</v>
      </c>
      <c r="B193" s="33" t="s">
        <v>259</v>
      </c>
      <c r="C193" s="34" t="s">
        <v>250</v>
      </c>
      <c r="D193" s="34" t="s">
        <v>173</v>
      </c>
      <c r="E193" s="35">
        <f>VLOOKUP($D193,[2]publish!$A:$J,$E$5,FALSE)</f>
        <v>88520.03</v>
      </c>
      <c r="H193" s="22"/>
      <c r="I193" s="4"/>
    </row>
    <row r="194" spans="1:9" ht="15" customHeight="1" outlineLevel="1" x14ac:dyDescent="0.25">
      <c r="A194" s="33" t="s">
        <v>251</v>
      </c>
      <c r="B194" s="33" t="s">
        <v>259</v>
      </c>
      <c r="C194" s="34" t="s">
        <v>250</v>
      </c>
      <c r="D194" s="34" t="s">
        <v>174</v>
      </c>
      <c r="E194" s="35">
        <f>VLOOKUP($D194,[2]publish!$A:$J,$E$5,FALSE)</f>
        <v>65470.49</v>
      </c>
      <c r="H194" s="22"/>
      <c r="I194" s="4"/>
    </row>
    <row r="195" spans="1:9" ht="15" customHeight="1" outlineLevel="1" x14ac:dyDescent="0.25">
      <c r="A195" s="33" t="s">
        <v>251</v>
      </c>
      <c r="B195" s="33" t="s">
        <v>259</v>
      </c>
      <c r="C195" s="34" t="s">
        <v>250</v>
      </c>
      <c r="D195" s="34" t="s">
        <v>279</v>
      </c>
      <c r="E195" s="35" t="str">
        <f>VLOOKUP($D195,[2]publish!$A:$J,$E$5,FALSE)</f>
        <v/>
      </c>
      <c r="H195" s="22"/>
      <c r="I195" s="4"/>
    </row>
    <row r="196" spans="1:9" ht="15" customHeight="1" outlineLevel="1" x14ac:dyDescent="0.25">
      <c r="A196" s="33" t="s">
        <v>251</v>
      </c>
      <c r="B196" s="33" t="s">
        <v>259</v>
      </c>
      <c r="C196" s="34" t="s">
        <v>250</v>
      </c>
      <c r="D196" s="34" t="s">
        <v>175</v>
      </c>
      <c r="E196" s="35">
        <f>VLOOKUP($D196,[2]publish!$A:$J,$E$5,FALSE)</f>
        <v>55022.95</v>
      </c>
      <c r="H196" s="22"/>
      <c r="I196" s="4"/>
    </row>
    <row r="197" spans="1:9" ht="15" customHeight="1" outlineLevel="1" x14ac:dyDescent="0.25">
      <c r="A197" s="33" t="s">
        <v>251</v>
      </c>
      <c r="B197" s="33" t="s">
        <v>259</v>
      </c>
      <c r="C197" s="34" t="s">
        <v>250</v>
      </c>
      <c r="D197" s="34" t="s">
        <v>176</v>
      </c>
      <c r="E197" s="35">
        <f>VLOOKUP($D197,[2]publish!$A:$J,$E$5,FALSE)</f>
        <v>315593.15999999997</v>
      </c>
      <c r="H197" s="22"/>
      <c r="I197" s="4"/>
    </row>
    <row r="198" spans="1:9" ht="15" customHeight="1" outlineLevel="1" x14ac:dyDescent="0.25">
      <c r="A198" s="33" t="s">
        <v>251</v>
      </c>
      <c r="B198" s="33" t="s">
        <v>259</v>
      </c>
      <c r="C198" s="34" t="s">
        <v>250</v>
      </c>
      <c r="D198" s="34" t="s">
        <v>280</v>
      </c>
      <c r="E198" s="35" t="str">
        <f>VLOOKUP($D198,[2]publish!$A:$J,$E$5,FALSE)</f>
        <v/>
      </c>
      <c r="H198" s="22"/>
      <c r="I198" s="4"/>
    </row>
    <row r="199" spans="1:9" ht="15" customHeight="1" outlineLevel="1" x14ac:dyDescent="0.25">
      <c r="A199" s="33" t="s">
        <v>251</v>
      </c>
      <c r="B199" s="33" t="s">
        <v>259</v>
      </c>
      <c r="C199" s="34" t="s">
        <v>250</v>
      </c>
      <c r="D199" s="34" t="s">
        <v>177</v>
      </c>
      <c r="E199" s="35">
        <f>VLOOKUP($D199,[2]publish!$A:$J,$E$5,FALSE)</f>
        <v>381597.71</v>
      </c>
      <c r="H199" s="22"/>
      <c r="I199" s="4"/>
    </row>
    <row r="200" spans="1:9" ht="15" customHeight="1" outlineLevel="1" x14ac:dyDescent="0.25">
      <c r="A200" s="33" t="s">
        <v>251</v>
      </c>
      <c r="B200" s="33" t="s">
        <v>259</v>
      </c>
      <c r="C200" s="34" t="s">
        <v>250</v>
      </c>
      <c r="D200" s="34" t="s">
        <v>178</v>
      </c>
      <c r="E200" s="35">
        <f>VLOOKUP($D200,[2]publish!$A:$J,$E$5,FALSE)</f>
        <v>999953.17</v>
      </c>
      <c r="H200" s="22"/>
      <c r="I200" s="4"/>
    </row>
    <row r="201" spans="1:9" ht="15" customHeight="1" outlineLevel="1" x14ac:dyDescent="0.25">
      <c r="A201" s="33" t="s">
        <v>251</v>
      </c>
      <c r="B201" s="33" t="s">
        <v>259</v>
      </c>
      <c r="C201" s="34" t="s">
        <v>250</v>
      </c>
      <c r="D201" s="34" t="s">
        <v>179</v>
      </c>
      <c r="E201" s="35">
        <f>VLOOKUP($D201,[2]publish!$A:$J,$E$5,FALSE)</f>
        <v>196386.57</v>
      </c>
      <c r="H201" s="22"/>
      <c r="I201" s="4"/>
    </row>
    <row r="202" spans="1:9" ht="15" customHeight="1" outlineLevel="1" x14ac:dyDescent="0.25">
      <c r="A202" s="33" t="s">
        <v>251</v>
      </c>
      <c r="B202" s="33" t="s">
        <v>259</v>
      </c>
      <c r="C202" s="34" t="s">
        <v>250</v>
      </c>
      <c r="D202" s="34" t="s">
        <v>180</v>
      </c>
      <c r="E202" s="35">
        <f>VLOOKUP($D202,[2]publish!$A:$J,$E$5,FALSE)</f>
        <v>1501993.63</v>
      </c>
      <c r="H202" s="22"/>
      <c r="I202" s="4"/>
    </row>
    <row r="203" spans="1:9" ht="15" customHeight="1" outlineLevel="1" x14ac:dyDescent="0.25">
      <c r="A203" s="33" t="s">
        <v>251</v>
      </c>
      <c r="B203" s="33" t="s">
        <v>259</v>
      </c>
      <c r="C203" s="34" t="s">
        <v>250</v>
      </c>
      <c r="D203" s="34" t="s">
        <v>181</v>
      </c>
      <c r="E203" s="35">
        <f>VLOOKUP($D203,[2]publish!$A:$J,$E$5,FALSE)</f>
        <v>263847.45</v>
      </c>
      <c r="H203" s="22"/>
      <c r="I203" s="4"/>
    </row>
    <row r="204" spans="1:9" ht="15" customHeight="1" outlineLevel="1" x14ac:dyDescent="0.25">
      <c r="A204" s="33" t="s">
        <v>251</v>
      </c>
      <c r="B204" s="33" t="s">
        <v>259</v>
      </c>
      <c r="C204" s="34" t="s">
        <v>250</v>
      </c>
      <c r="D204" s="34" t="s">
        <v>182</v>
      </c>
      <c r="E204" s="35" t="str">
        <f>VLOOKUP($D204,[2]publish!$A:$J,$E$5,FALSE)</f>
        <v/>
      </c>
      <c r="H204" s="22"/>
      <c r="I204" s="4"/>
    </row>
    <row r="205" spans="1:9" ht="15" customHeight="1" outlineLevel="1" x14ac:dyDescent="0.25">
      <c r="A205" s="33" t="s">
        <v>251</v>
      </c>
      <c r="B205" s="33" t="s">
        <v>259</v>
      </c>
      <c r="C205" s="34" t="s">
        <v>250</v>
      </c>
      <c r="D205" s="34" t="s">
        <v>183</v>
      </c>
      <c r="E205" s="35">
        <f>VLOOKUP($D205,[2]publish!$A:$J,$E$5,FALSE)</f>
        <v>103186.09</v>
      </c>
      <c r="H205" s="22"/>
      <c r="I205" s="4"/>
    </row>
    <row r="206" spans="1:9" ht="15" customHeight="1" outlineLevel="1" x14ac:dyDescent="0.25">
      <c r="A206" s="33" t="s">
        <v>251</v>
      </c>
      <c r="B206" s="33" t="s">
        <v>259</v>
      </c>
      <c r="C206" s="34" t="s">
        <v>250</v>
      </c>
      <c r="D206" s="34" t="s">
        <v>184</v>
      </c>
      <c r="E206" s="35">
        <f>VLOOKUP($D206,[2]publish!$A:$J,$E$5,FALSE)</f>
        <v>161630.31</v>
      </c>
      <c r="H206" s="22"/>
      <c r="I206" s="4"/>
    </row>
    <row r="207" spans="1:9" ht="15" customHeight="1" outlineLevel="1" x14ac:dyDescent="0.25">
      <c r="A207" s="33" t="s">
        <v>251</v>
      </c>
      <c r="B207" s="33" t="s">
        <v>259</v>
      </c>
      <c r="C207" s="34" t="s">
        <v>250</v>
      </c>
      <c r="D207" s="34" t="s">
        <v>185</v>
      </c>
      <c r="E207" s="35">
        <f>VLOOKUP($D207,[2]publish!$A:$J,$E$5,FALSE)</f>
        <v>133630.49</v>
      </c>
      <c r="H207" s="22"/>
      <c r="I207" s="4"/>
    </row>
    <row r="208" spans="1:9" ht="15" customHeight="1" outlineLevel="1" x14ac:dyDescent="0.25">
      <c r="A208" s="33" t="s">
        <v>251</v>
      </c>
      <c r="B208" s="33" t="s">
        <v>259</v>
      </c>
      <c r="C208" s="34" t="s">
        <v>250</v>
      </c>
      <c r="D208" s="34" t="s">
        <v>186</v>
      </c>
      <c r="E208" s="35" t="str">
        <f>VLOOKUP($D208,[2]publish!$A:$J,$E$5,FALSE)</f>
        <v/>
      </c>
      <c r="H208" s="22"/>
      <c r="I208" s="4"/>
    </row>
    <row r="209" spans="1:9" ht="15" customHeight="1" outlineLevel="1" x14ac:dyDescent="0.25">
      <c r="A209" s="33" t="s">
        <v>251</v>
      </c>
      <c r="B209" s="33" t="s">
        <v>259</v>
      </c>
      <c r="C209" s="34" t="s">
        <v>250</v>
      </c>
      <c r="D209" s="34" t="s">
        <v>187</v>
      </c>
      <c r="E209" s="35">
        <f>VLOOKUP($D209,[2]publish!$A:$J,$E$5,FALSE)</f>
        <v>192016.48</v>
      </c>
      <c r="H209" s="22"/>
      <c r="I209" s="4"/>
    </row>
    <row r="210" spans="1:9" ht="15" customHeight="1" outlineLevel="1" x14ac:dyDescent="0.25">
      <c r="A210" s="33" t="s">
        <v>251</v>
      </c>
      <c r="B210" s="33" t="s">
        <v>259</v>
      </c>
      <c r="C210" s="34" t="s">
        <v>250</v>
      </c>
      <c r="D210" s="34" t="s">
        <v>188</v>
      </c>
      <c r="E210" s="35">
        <f>VLOOKUP($D210,[2]publish!$A:$J,$E$5,FALSE)</f>
        <v>246730.38</v>
      </c>
      <c r="H210" s="22"/>
      <c r="I210" s="4"/>
    </row>
    <row r="211" spans="1:9" ht="15" customHeight="1" outlineLevel="1" x14ac:dyDescent="0.25">
      <c r="A211" s="33" t="s">
        <v>251</v>
      </c>
      <c r="B211" s="33" t="s">
        <v>259</v>
      </c>
      <c r="C211" s="34" t="s">
        <v>250</v>
      </c>
      <c r="D211" s="34" t="s">
        <v>189</v>
      </c>
      <c r="E211" s="35">
        <f>VLOOKUP($D211,[2]publish!$A:$J,$E$5,FALSE)</f>
        <v>176621.06</v>
      </c>
      <c r="H211" s="22"/>
      <c r="I211" s="4"/>
    </row>
    <row r="212" spans="1:9" ht="15" customHeight="1" outlineLevel="1" x14ac:dyDescent="0.25">
      <c r="A212" s="33" t="s">
        <v>251</v>
      </c>
      <c r="B212" s="33" t="s">
        <v>259</v>
      </c>
      <c r="C212" s="34" t="s">
        <v>250</v>
      </c>
      <c r="D212" s="34" t="s">
        <v>281</v>
      </c>
      <c r="E212" s="35" t="str">
        <f>VLOOKUP($D212,[2]publish!$A:$J,$E$5,FALSE)</f>
        <v/>
      </c>
      <c r="H212" s="22"/>
      <c r="I212" s="4"/>
    </row>
    <row r="213" spans="1:9" ht="15" customHeight="1" outlineLevel="1" x14ac:dyDescent="0.25">
      <c r="A213" s="33" t="s">
        <v>251</v>
      </c>
      <c r="B213" s="33" t="s">
        <v>259</v>
      </c>
      <c r="C213" s="34" t="s">
        <v>250</v>
      </c>
      <c r="D213" s="34" t="s">
        <v>190</v>
      </c>
      <c r="E213" s="35">
        <f>VLOOKUP($D213,[2]publish!$A:$J,$E$5,FALSE)</f>
        <v>267176.34999999998</v>
      </c>
      <c r="H213" s="22"/>
      <c r="I213" s="4"/>
    </row>
    <row r="214" spans="1:9" ht="15" customHeight="1" outlineLevel="1" x14ac:dyDescent="0.25">
      <c r="A214" s="33" t="s">
        <v>251</v>
      </c>
      <c r="B214" s="33" t="s">
        <v>259</v>
      </c>
      <c r="C214" s="34" t="s">
        <v>250</v>
      </c>
      <c r="D214" s="34" t="s">
        <v>191</v>
      </c>
      <c r="E214" s="35">
        <f>VLOOKUP($D214,[2]publish!$A:$J,$E$5,FALSE)</f>
        <v>270342.15000000002</v>
      </c>
      <c r="H214" s="22"/>
      <c r="I214" s="4"/>
    </row>
    <row r="215" spans="1:9" ht="15" customHeight="1" outlineLevel="1" x14ac:dyDescent="0.25">
      <c r="A215" s="33" t="s">
        <v>251</v>
      </c>
      <c r="B215" s="33" t="s">
        <v>259</v>
      </c>
      <c r="C215" s="34" t="s">
        <v>250</v>
      </c>
      <c r="D215" s="34" t="s">
        <v>192</v>
      </c>
      <c r="E215" s="35">
        <f>VLOOKUP($D215,[2]publish!$A:$J,$E$5,FALSE)</f>
        <v>532946.18000000005</v>
      </c>
      <c r="H215" s="22"/>
      <c r="I215" s="4"/>
    </row>
    <row r="216" spans="1:9" ht="15" customHeight="1" outlineLevel="1" x14ac:dyDescent="0.25">
      <c r="A216" s="33" t="s">
        <v>251</v>
      </c>
      <c r="B216" s="33" t="s">
        <v>259</v>
      </c>
      <c r="C216" s="34" t="s">
        <v>250</v>
      </c>
      <c r="D216" s="34" t="s">
        <v>193</v>
      </c>
      <c r="E216" s="35">
        <f>VLOOKUP($D216,[2]publish!$A:$J,$E$5,FALSE)</f>
        <v>408591.55</v>
      </c>
      <c r="H216" s="22"/>
      <c r="I216" s="4"/>
    </row>
    <row r="217" spans="1:9" ht="15" customHeight="1" outlineLevel="1" x14ac:dyDescent="0.25">
      <c r="A217" s="33" t="s">
        <v>251</v>
      </c>
      <c r="B217" s="33" t="s">
        <v>259</v>
      </c>
      <c r="C217" s="34" t="s">
        <v>250</v>
      </c>
      <c r="D217" s="34" t="s">
        <v>194</v>
      </c>
      <c r="E217" s="35" t="str">
        <f>VLOOKUP($D217,[2]publish!$A:$J,$E$5,FALSE)</f>
        <v/>
      </c>
      <c r="H217" s="22"/>
      <c r="I217" s="4"/>
    </row>
    <row r="218" spans="1:9" ht="15" customHeight="1" outlineLevel="1" x14ac:dyDescent="0.25">
      <c r="A218" s="33" t="s">
        <v>251</v>
      </c>
      <c r="B218" s="33" t="s">
        <v>259</v>
      </c>
      <c r="C218" s="34" t="s">
        <v>250</v>
      </c>
      <c r="D218" s="34" t="s">
        <v>195</v>
      </c>
      <c r="E218" s="35">
        <f>VLOOKUP($D218,[2]publish!$A:$J,$E$5,FALSE)</f>
        <v>127641.09</v>
      </c>
      <c r="H218" s="22"/>
      <c r="I218" s="4"/>
    </row>
    <row r="219" spans="1:9" ht="15" customHeight="1" outlineLevel="1" x14ac:dyDescent="0.25">
      <c r="A219" s="33" t="s">
        <v>251</v>
      </c>
      <c r="B219" s="33" t="s">
        <v>259</v>
      </c>
      <c r="C219" s="34" t="s">
        <v>250</v>
      </c>
      <c r="D219" s="34" t="s">
        <v>196</v>
      </c>
      <c r="E219" s="35" t="str">
        <f>VLOOKUP($D219,[2]publish!$A:$J,$E$5,FALSE)</f>
        <v/>
      </c>
      <c r="H219" s="22"/>
      <c r="I219" s="4"/>
    </row>
    <row r="220" spans="1:9" ht="15" customHeight="1" outlineLevel="1" x14ac:dyDescent="0.25">
      <c r="A220" s="33" t="s">
        <v>251</v>
      </c>
      <c r="B220" s="33" t="s">
        <v>259</v>
      </c>
      <c r="C220" s="34" t="s">
        <v>250</v>
      </c>
      <c r="D220" s="34" t="s">
        <v>197</v>
      </c>
      <c r="E220" s="35">
        <f>VLOOKUP($D220,[2]publish!$A:$J,$E$5,FALSE)</f>
        <v>106925.75</v>
      </c>
      <c r="H220" s="22"/>
      <c r="I220" s="4"/>
    </row>
    <row r="221" spans="1:9" ht="15" customHeight="1" outlineLevel="1" x14ac:dyDescent="0.25">
      <c r="A221" s="33" t="s">
        <v>251</v>
      </c>
      <c r="B221" s="33" t="s">
        <v>259</v>
      </c>
      <c r="C221" s="34" t="s">
        <v>250</v>
      </c>
      <c r="D221" s="34" t="s">
        <v>198</v>
      </c>
      <c r="E221" s="35">
        <f>VLOOKUP($D221,[2]publish!$A:$J,$E$5,FALSE)</f>
        <v>145433.38</v>
      </c>
      <c r="H221" s="22"/>
      <c r="I221" s="4"/>
    </row>
    <row r="222" spans="1:9" ht="15" customHeight="1" outlineLevel="1" x14ac:dyDescent="0.25">
      <c r="A222" s="33" t="s">
        <v>251</v>
      </c>
      <c r="B222" s="33" t="s">
        <v>259</v>
      </c>
      <c r="C222" s="34" t="s">
        <v>250</v>
      </c>
      <c r="D222" s="34" t="s">
        <v>199</v>
      </c>
      <c r="E222" s="35" t="str">
        <f>VLOOKUP($D222,[2]publish!$A:$J,$E$5,FALSE)</f>
        <v/>
      </c>
      <c r="H222" s="22"/>
      <c r="I222" s="4"/>
    </row>
    <row r="223" spans="1:9" ht="15" customHeight="1" outlineLevel="1" x14ac:dyDescent="0.25">
      <c r="A223" s="33" t="s">
        <v>251</v>
      </c>
      <c r="B223" s="33" t="s">
        <v>259</v>
      </c>
      <c r="C223" s="34" t="s">
        <v>250</v>
      </c>
      <c r="D223" s="34" t="s">
        <v>200</v>
      </c>
      <c r="E223" s="35" t="str">
        <f>VLOOKUP($D223,[2]publish!$A:$J,$E$5,FALSE)</f>
        <v/>
      </c>
      <c r="H223" s="22"/>
      <c r="I223" s="4"/>
    </row>
    <row r="224" spans="1:9" ht="15" customHeight="1" outlineLevel="1" x14ac:dyDescent="0.25">
      <c r="A224" s="33" t="s">
        <v>251</v>
      </c>
      <c r="B224" s="33" t="s">
        <v>259</v>
      </c>
      <c r="C224" s="34" t="s">
        <v>250</v>
      </c>
      <c r="D224" s="34" t="s">
        <v>201</v>
      </c>
      <c r="E224" s="35">
        <f>VLOOKUP($D224,[2]publish!$A:$J,$E$5,FALSE)</f>
        <v>62991.65</v>
      </c>
      <c r="H224" s="22"/>
      <c r="I224" s="4"/>
    </row>
    <row r="225" spans="1:9" ht="15" customHeight="1" outlineLevel="1" x14ac:dyDescent="0.25">
      <c r="A225" s="33" t="s">
        <v>251</v>
      </c>
      <c r="B225" s="33" t="s">
        <v>259</v>
      </c>
      <c r="C225" s="34" t="s">
        <v>250</v>
      </c>
      <c r="D225" s="34" t="s">
        <v>202</v>
      </c>
      <c r="E225" s="35" t="str">
        <f>VLOOKUP($D225,[2]publish!$A:$J,$E$5,FALSE)</f>
        <v/>
      </c>
      <c r="H225" s="22"/>
      <c r="I225" s="4"/>
    </row>
    <row r="226" spans="1:9" ht="15" customHeight="1" outlineLevel="1" x14ac:dyDescent="0.25">
      <c r="A226" s="33" t="s">
        <v>251</v>
      </c>
      <c r="B226" s="33" t="s">
        <v>259</v>
      </c>
      <c r="C226" s="34" t="s">
        <v>250</v>
      </c>
      <c r="D226" s="34" t="s">
        <v>203</v>
      </c>
      <c r="E226" s="35" t="str">
        <f>VLOOKUP($D226,[2]publish!$A:$J,$E$5,FALSE)</f>
        <v/>
      </c>
      <c r="H226" s="22"/>
      <c r="I226" s="4"/>
    </row>
    <row r="227" spans="1:9" ht="15" customHeight="1" outlineLevel="1" x14ac:dyDescent="0.25">
      <c r="A227" s="33" t="s">
        <v>251</v>
      </c>
      <c r="B227" s="33" t="s">
        <v>259</v>
      </c>
      <c r="C227" s="34" t="s">
        <v>250</v>
      </c>
      <c r="D227" s="34" t="s">
        <v>204</v>
      </c>
      <c r="E227" s="35">
        <f>VLOOKUP($D227,[2]publish!$A:$J,$E$5,FALSE)</f>
        <v>484702.85</v>
      </c>
      <c r="H227" s="22"/>
      <c r="I227" s="4"/>
    </row>
    <row r="228" spans="1:9" ht="15" customHeight="1" outlineLevel="1" x14ac:dyDescent="0.25">
      <c r="A228" s="33" t="s">
        <v>251</v>
      </c>
      <c r="B228" s="33" t="s">
        <v>259</v>
      </c>
      <c r="C228" s="34" t="s">
        <v>250</v>
      </c>
      <c r="D228" s="34" t="s">
        <v>205</v>
      </c>
      <c r="E228" s="35">
        <f>VLOOKUP($D228,[2]publish!$A:$J,$E$5,FALSE)</f>
        <v>175514.26</v>
      </c>
      <c r="H228" s="22"/>
      <c r="I228" s="4"/>
    </row>
    <row r="229" spans="1:9" ht="15" customHeight="1" outlineLevel="1" x14ac:dyDescent="0.25">
      <c r="A229" s="33" t="s">
        <v>251</v>
      </c>
      <c r="B229" s="33" t="s">
        <v>259</v>
      </c>
      <c r="C229" s="34" t="s">
        <v>250</v>
      </c>
      <c r="D229" s="34" t="s">
        <v>206</v>
      </c>
      <c r="E229" s="35">
        <f>VLOOKUP($D229,[2]publish!$A:$J,$E$5,FALSE)</f>
        <v>257325.67</v>
      </c>
      <c r="H229" s="22"/>
      <c r="I229" s="4"/>
    </row>
    <row r="230" spans="1:9" ht="15" customHeight="1" outlineLevel="1" x14ac:dyDescent="0.25">
      <c r="A230" s="33" t="s">
        <v>251</v>
      </c>
      <c r="B230" s="33" t="s">
        <v>259</v>
      </c>
      <c r="C230" s="34" t="s">
        <v>250</v>
      </c>
      <c r="D230" s="34" t="s">
        <v>207</v>
      </c>
      <c r="E230" s="35">
        <f>VLOOKUP($D230,[2]publish!$A:$J,$E$5,FALSE)</f>
        <v>202252.11</v>
      </c>
      <c r="H230" s="22"/>
      <c r="I230" s="4"/>
    </row>
    <row r="231" spans="1:9" ht="15" customHeight="1" outlineLevel="1" x14ac:dyDescent="0.25">
      <c r="A231" s="33" t="s">
        <v>251</v>
      </c>
      <c r="B231" s="33" t="s">
        <v>259</v>
      </c>
      <c r="C231" s="34" t="s">
        <v>250</v>
      </c>
      <c r="D231" s="34" t="s">
        <v>208</v>
      </c>
      <c r="E231" s="35">
        <f>VLOOKUP($D231,[2]publish!$A:$J,$E$5,FALSE)</f>
        <v>445253.54</v>
      </c>
      <c r="H231" s="22"/>
      <c r="I231" s="4"/>
    </row>
    <row r="232" spans="1:9" ht="15" customHeight="1" outlineLevel="1" x14ac:dyDescent="0.25">
      <c r="A232" s="33" t="s">
        <v>251</v>
      </c>
      <c r="B232" s="33" t="s">
        <v>259</v>
      </c>
      <c r="C232" s="34" t="s">
        <v>250</v>
      </c>
      <c r="D232" s="34" t="s">
        <v>282</v>
      </c>
      <c r="E232" s="35" t="str">
        <f>VLOOKUP($D232,[2]publish!$A:$J,$E$5,FALSE)</f>
        <v/>
      </c>
      <c r="H232" s="22"/>
      <c r="I232" s="4"/>
    </row>
    <row r="233" spans="1:9" ht="15" customHeight="1" outlineLevel="1" x14ac:dyDescent="0.25">
      <c r="A233" s="33" t="s">
        <v>251</v>
      </c>
      <c r="B233" s="33" t="s">
        <v>259</v>
      </c>
      <c r="C233" s="34" t="s">
        <v>250</v>
      </c>
      <c r="D233" s="34" t="s">
        <v>209</v>
      </c>
      <c r="E233" s="35">
        <f>VLOOKUP($D233,[2]publish!$A:$J,$E$5,FALSE)</f>
        <v>483409.51</v>
      </c>
      <c r="H233" s="22"/>
      <c r="I233" s="4"/>
    </row>
    <row r="234" spans="1:9" ht="15" customHeight="1" outlineLevel="1" x14ac:dyDescent="0.25">
      <c r="A234" s="33" t="s">
        <v>251</v>
      </c>
      <c r="B234" s="33" t="s">
        <v>259</v>
      </c>
      <c r="C234" s="34" t="s">
        <v>250</v>
      </c>
      <c r="D234" s="34" t="s">
        <v>210</v>
      </c>
      <c r="E234" s="35">
        <f>VLOOKUP($D234,[2]publish!$A:$J,$E$5,FALSE)</f>
        <v>590061.24</v>
      </c>
      <c r="H234" s="22"/>
      <c r="I234" s="4"/>
    </row>
    <row r="235" spans="1:9" ht="15" customHeight="1" outlineLevel="1" x14ac:dyDescent="0.25">
      <c r="A235" s="33" t="s">
        <v>251</v>
      </c>
      <c r="B235" s="33" t="s">
        <v>259</v>
      </c>
      <c r="C235" s="34" t="s">
        <v>250</v>
      </c>
      <c r="D235" s="34" t="s">
        <v>211</v>
      </c>
      <c r="E235" s="35">
        <f>VLOOKUP($D235,[2]publish!$A:$J,$E$5,FALSE)</f>
        <v>79358.649999999994</v>
      </c>
      <c r="H235" s="22"/>
      <c r="I235" s="4"/>
    </row>
    <row r="236" spans="1:9" ht="15" customHeight="1" outlineLevel="1" x14ac:dyDescent="0.25">
      <c r="A236" s="33" t="s">
        <v>251</v>
      </c>
      <c r="B236" s="33" t="s">
        <v>259</v>
      </c>
      <c r="C236" s="34" t="s">
        <v>250</v>
      </c>
      <c r="D236" s="34" t="s">
        <v>212</v>
      </c>
      <c r="E236" s="35">
        <f>VLOOKUP($D236,[2]publish!$A:$J,$E$5,FALSE)</f>
        <v>252144.64000000001</v>
      </c>
      <c r="H236" s="22"/>
      <c r="I236" s="4"/>
    </row>
    <row r="237" spans="1:9" ht="15" customHeight="1" outlineLevel="1" x14ac:dyDescent="0.25">
      <c r="A237" s="33" t="s">
        <v>251</v>
      </c>
      <c r="B237" s="33" t="s">
        <v>259</v>
      </c>
      <c r="C237" s="34" t="s">
        <v>250</v>
      </c>
      <c r="D237" s="34" t="s">
        <v>213</v>
      </c>
      <c r="E237" s="35">
        <f>VLOOKUP($D237,[2]publish!$A:$J,$E$5,FALSE)</f>
        <v>970453.14</v>
      </c>
      <c r="H237" s="22"/>
      <c r="I237" s="4"/>
    </row>
    <row r="238" spans="1:9" ht="15" customHeight="1" outlineLevel="1" x14ac:dyDescent="0.25">
      <c r="A238" s="33" t="s">
        <v>251</v>
      </c>
      <c r="B238" s="33" t="s">
        <v>259</v>
      </c>
      <c r="C238" s="34" t="s">
        <v>250</v>
      </c>
      <c r="D238" s="34" t="s">
        <v>214</v>
      </c>
      <c r="E238" s="35">
        <f>VLOOKUP($D238,[2]publish!$A:$J,$E$5,FALSE)</f>
        <v>573266.74</v>
      </c>
      <c r="H238" s="22"/>
      <c r="I238" s="4"/>
    </row>
    <row r="239" spans="1:9" ht="15" customHeight="1" outlineLevel="1" x14ac:dyDescent="0.25">
      <c r="A239" s="33" t="s">
        <v>251</v>
      </c>
      <c r="B239" s="33" t="s">
        <v>259</v>
      </c>
      <c r="C239" s="34" t="s">
        <v>250</v>
      </c>
      <c r="D239" s="34" t="s">
        <v>215</v>
      </c>
      <c r="E239" s="35">
        <f>VLOOKUP($D239,[2]publish!$A:$J,$E$5,FALSE)</f>
        <v>835604.95</v>
      </c>
      <c r="H239" s="22"/>
      <c r="I239" s="4"/>
    </row>
    <row r="240" spans="1:9" ht="15" customHeight="1" outlineLevel="1" x14ac:dyDescent="0.25">
      <c r="A240" s="33" t="s">
        <v>251</v>
      </c>
      <c r="B240" s="33" t="s">
        <v>259</v>
      </c>
      <c r="C240" s="34" t="s">
        <v>250</v>
      </c>
      <c r="D240" s="34" t="s">
        <v>216</v>
      </c>
      <c r="E240" s="35" t="str">
        <f>VLOOKUP($D240,[2]publish!$A:$J,$E$5,FALSE)</f>
        <v/>
      </c>
      <c r="H240" s="22"/>
      <c r="I240" s="4"/>
    </row>
    <row r="241" spans="1:9" ht="15" customHeight="1" outlineLevel="1" x14ac:dyDescent="0.25">
      <c r="A241" s="33" t="s">
        <v>251</v>
      </c>
      <c r="B241" s="33" t="s">
        <v>259</v>
      </c>
      <c r="C241" s="34" t="s">
        <v>250</v>
      </c>
      <c r="D241" s="34" t="s">
        <v>283</v>
      </c>
      <c r="E241" s="35" t="str">
        <f>VLOOKUP($D241,[2]publish!$A:$J,$E$5,FALSE)</f>
        <v/>
      </c>
      <c r="H241" s="22"/>
      <c r="I241" s="4"/>
    </row>
    <row r="242" spans="1:9" ht="15" customHeight="1" outlineLevel="1" x14ac:dyDescent="0.25">
      <c r="A242" s="33" t="s">
        <v>251</v>
      </c>
      <c r="B242" s="33" t="s">
        <v>259</v>
      </c>
      <c r="C242" s="34" t="s">
        <v>250</v>
      </c>
      <c r="D242" s="34" t="s">
        <v>217</v>
      </c>
      <c r="E242" s="35">
        <f>VLOOKUP($D242,[2]publish!$A:$J,$E$5,FALSE)</f>
        <v>337700.68</v>
      </c>
      <c r="H242" s="22"/>
      <c r="I242" s="4"/>
    </row>
    <row r="243" spans="1:9" ht="15" customHeight="1" outlineLevel="1" x14ac:dyDescent="0.25">
      <c r="A243" s="33" t="s">
        <v>251</v>
      </c>
      <c r="B243" s="33" t="s">
        <v>259</v>
      </c>
      <c r="C243" s="34" t="s">
        <v>250</v>
      </c>
      <c r="D243" s="34" t="s">
        <v>218</v>
      </c>
      <c r="E243" s="35">
        <f>VLOOKUP($D243,[2]publish!$A:$J,$E$5,FALSE)</f>
        <v>179342.78</v>
      </c>
      <c r="H243" s="22"/>
      <c r="I243" s="4"/>
    </row>
    <row r="244" spans="1:9" ht="15" customHeight="1" outlineLevel="1" x14ac:dyDescent="0.25">
      <c r="A244" s="33" t="s">
        <v>251</v>
      </c>
      <c r="B244" s="33" t="s">
        <v>259</v>
      </c>
      <c r="C244" s="34" t="s">
        <v>250</v>
      </c>
      <c r="D244" s="34" t="s">
        <v>219</v>
      </c>
      <c r="E244" s="35">
        <f>VLOOKUP($D244,[2]publish!$A:$J,$E$5,FALSE)</f>
        <v>228241.07</v>
      </c>
      <c r="H244" s="22"/>
      <c r="I244" s="4"/>
    </row>
    <row r="245" spans="1:9" ht="15" customHeight="1" outlineLevel="1" x14ac:dyDescent="0.25">
      <c r="A245" s="33" t="s">
        <v>251</v>
      </c>
      <c r="B245" s="33" t="s">
        <v>259</v>
      </c>
      <c r="C245" s="34" t="s">
        <v>250</v>
      </c>
      <c r="D245" s="34" t="s">
        <v>220</v>
      </c>
      <c r="E245" s="35">
        <f>VLOOKUP($D245,[2]publish!$A:$J,$E$5,FALSE)</f>
        <v>246451.47</v>
      </c>
      <c r="H245" s="22"/>
      <c r="I245" s="4"/>
    </row>
    <row r="246" spans="1:9" ht="15" customHeight="1" outlineLevel="1" x14ac:dyDescent="0.25">
      <c r="A246" s="33" t="s">
        <v>251</v>
      </c>
      <c r="B246" s="33" t="s">
        <v>259</v>
      </c>
      <c r="C246" s="34" t="s">
        <v>250</v>
      </c>
      <c r="D246" s="34" t="s">
        <v>284</v>
      </c>
      <c r="E246" s="35" t="str">
        <f>VLOOKUP($D246,[2]publish!$A:$J,$E$5,FALSE)</f>
        <v/>
      </c>
      <c r="H246" s="22"/>
      <c r="I246" s="4"/>
    </row>
    <row r="247" spans="1:9" ht="15" customHeight="1" outlineLevel="1" x14ac:dyDescent="0.25">
      <c r="A247" s="33" t="s">
        <v>251</v>
      </c>
      <c r="B247" s="33" t="s">
        <v>259</v>
      </c>
      <c r="C247" s="34" t="s">
        <v>250</v>
      </c>
      <c r="D247" s="34" t="s">
        <v>221</v>
      </c>
      <c r="E247" s="35">
        <f>VLOOKUP($D247,[2]publish!$A:$J,$E$5,FALSE)</f>
        <v>155664.92000000001</v>
      </c>
      <c r="H247" s="22"/>
      <c r="I247" s="4"/>
    </row>
    <row r="248" spans="1:9" ht="15" customHeight="1" outlineLevel="1" x14ac:dyDescent="0.25">
      <c r="A248" s="33" t="s">
        <v>251</v>
      </c>
      <c r="B248" s="33" t="s">
        <v>259</v>
      </c>
      <c r="C248" s="34" t="s">
        <v>250</v>
      </c>
      <c r="D248" s="34" t="s">
        <v>222</v>
      </c>
      <c r="E248" s="35">
        <f>VLOOKUP($D248,[2]publish!$A:$J,$E$5,FALSE)</f>
        <v>464564.08</v>
      </c>
      <c r="H248" s="22"/>
      <c r="I248" s="4"/>
    </row>
    <row r="249" spans="1:9" ht="15" customHeight="1" outlineLevel="1" x14ac:dyDescent="0.25">
      <c r="A249" s="33" t="s">
        <v>251</v>
      </c>
      <c r="B249" s="33" t="s">
        <v>259</v>
      </c>
      <c r="C249" s="34" t="s">
        <v>250</v>
      </c>
      <c r="D249" s="34" t="s">
        <v>223</v>
      </c>
      <c r="E249" s="35">
        <f>VLOOKUP($D249,[2]publish!$A:$J,$E$5,FALSE)</f>
        <v>850759.81</v>
      </c>
      <c r="H249" s="22"/>
      <c r="I249" s="4"/>
    </row>
    <row r="250" spans="1:9" ht="15" customHeight="1" outlineLevel="1" x14ac:dyDescent="0.25">
      <c r="A250" s="33" t="s">
        <v>251</v>
      </c>
      <c r="B250" s="33" t="s">
        <v>259</v>
      </c>
      <c r="C250" s="34" t="s">
        <v>250</v>
      </c>
      <c r="D250" s="34" t="s">
        <v>224</v>
      </c>
      <c r="E250" s="35">
        <f>VLOOKUP($D250,[2]publish!$A:$J,$E$5,FALSE)</f>
        <v>654013.76</v>
      </c>
      <c r="H250" s="22"/>
      <c r="I250" s="4"/>
    </row>
    <row r="251" spans="1:9" ht="15" customHeight="1" outlineLevel="1" x14ac:dyDescent="0.25">
      <c r="A251" s="33" t="s">
        <v>251</v>
      </c>
      <c r="B251" s="33" t="s">
        <v>259</v>
      </c>
      <c r="C251" s="34" t="s">
        <v>250</v>
      </c>
      <c r="D251" s="34" t="s">
        <v>225</v>
      </c>
      <c r="E251" s="35">
        <f>VLOOKUP($D251,[2]publish!$A:$J,$E$5,FALSE)</f>
        <v>179024.58</v>
      </c>
      <c r="H251" s="22"/>
      <c r="I251" s="4"/>
    </row>
    <row r="252" spans="1:9" ht="15" customHeight="1" outlineLevel="1" x14ac:dyDescent="0.25">
      <c r="A252" s="33" t="s">
        <v>251</v>
      </c>
      <c r="B252" s="33" t="s">
        <v>259</v>
      </c>
      <c r="C252" s="34" t="s">
        <v>250</v>
      </c>
      <c r="D252" s="34" t="s">
        <v>226</v>
      </c>
      <c r="E252" s="35">
        <f>VLOOKUP($D252,[2]publish!$A:$J,$E$5,FALSE)</f>
        <v>141367.06</v>
      </c>
      <c r="H252" s="22"/>
      <c r="I252" s="4"/>
    </row>
    <row r="253" spans="1:9" ht="15" customHeight="1" outlineLevel="1" x14ac:dyDescent="0.25">
      <c r="A253" s="33" t="s">
        <v>251</v>
      </c>
      <c r="B253" s="33" t="s">
        <v>259</v>
      </c>
      <c r="C253" s="34" t="s">
        <v>250</v>
      </c>
      <c r="D253" s="34" t="s">
        <v>227</v>
      </c>
      <c r="E253" s="35" t="str">
        <f>VLOOKUP($D253,[2]publish!$A:$J,$E$5,FALSE)</f>
        <v/>
      </c>
      <c r="H253" s="22"/>
      <c r="I253" s="4"/>
    </row>
    <row r="254" spans="1:9" ht="15" customHeight="1" outlineLevel="1" x14ac:dyDescent="0.25">
      <c r="A254" s="33" t="s">
        <v>251</v>
      </c>
      <c r="B254" s="33" t="s">
        <v>259</v>
      </c>
      <c r="C254" s="34" t="s">
        <v>250</v>
      </c>
      <c r="D254" s="34" t="s">
        <v>228</v>
      </c>
      <c r="E254" s="35" t="str">
        <f>VLOOKUP($D254,[2]publish!$A:$J,$E$5,FALSE)</f>
        <v/>
      </c>
      <c r="H254" s="22"/>
      <c r="I254" s="4"/>
    </row>
    <row r="255" spans="1:9" ht="15" customHeight="1" outlineLevel="1" x14ac:dyDescent="0.25">
      <c r="A255" s="33" t="s">
        <v>251</v>
      </c>
      <c r="B255" s="33" t="s">
        <v>259</v>
      </c>
      <c r="C255" s="34" t="s">
        <v>250</v>
      </c>
      <c r="D255" s="34" t="s">
        <v>229</v>
      </c>
      <c r="E255" s="35" t="str">
        <f>VLOOKUP($D255,[2]publish!$A:$J,$E$5,FALSE)</f>
        <v/>
      </c>
      <c r="H255" s="22"/>
      <c r="I255" s="4"/>
    </row>
    <row r="256" spans="1:9" ht="15" customHeight="1" outlineLevel="1" x14ac:dyDescent="0.25">
      <c r="A256" s="33" t="s">
        <v>251</v>
      </c>
      <c r="B256" s="33" t="s">
        <v>259</v>
      </c>
      <c r="C256" s="34" t="s">
        <v>250</v>
      </c>
      <c r="D256" s="34" t="s">
        <v>230</v>
      </c>
      <c r="E256" s="35" t="str">
        <f>VLOOKUP($D256,[2]publish!$A:$J,$E$5,FALSE)</f>
        <v/>
      </c>
      <c r="H256" s="22"/>
      <c r="I256" s="4"/>
    </row>
    <row r="257" spans="1:9" ht="15" customHeight="1" outlineLevel="1" x14ac:dyDescent="0.25">
      <c r="A257" s="33" t="s">
        <v>251</v>
      </c>
      <c r="B257" s="33" t="s">
        <v>259</v>
      </c>
      <c r="C257" s="34" t="s">
        <v>250</v>
      </c>
      <c r="D257" s="34" t="s">
        <v>231</v>
      </c>
      <c r="E257" s="35" t="str">
        <f>VLOOKUP($D257,[2]publish!$A:$J,$E$5,FALSE)</f>
        <v/>
      </c>
      <c r="H257" s="22"/>
      <c r="I257" s="4"/>
    </row>
    <row r="258" spans="1:9" ht="15" customHeight="1" outlineLevel="1" x14ac:dyDescent="0.25">
      <c r="A258" s="33" t="s">
        <v>251</v>
      </c>
      <c r="B258" s="33" t="s">
        <v>259</v>
      </c>
      <c r="C258" s="34" t="s">
        <v>250</v>
      </c>
      <c r="D258" s="34" t="s">
        <v>232</v>
      </c>
      <c r="E258" s="35" t="str">
        <f>VLOOKUP($D258,[2]publish!$A:$J,$E$5,FALSE)</f>
        <v/>
      </c>
      <c r="H258" s="22"/>
      <c r="I258" s="4"/>
    </row>
    <row r="259" spans="1:9" ht="15" customHeight="1" outlineLevel="1" x14ac:dyDescent="0.25">
      <c r="A259" s="33" t="s">
        <v>251</v>
      </c>
      <c r="B259" s="33" t="s">
        <v>259</v>
      </c>
      <c r="C259" s="34" t="s">
        <v>250</v>
      </c>
      <c r="D259" s="34" t="s">
        <v>233</v>
      </c>
      <c r="E259" s="35" t="str">
        <f>VLOOKUP($D259,[2]publish!$A:$J,$E$5,FALSE)</f>
        <v/>
      </c>
      <c r="H259" s="22"/>
      <c r="I259" s="4"/>
    </row>
    <row r="260" spans="1:9" ht="15" customHeight="1" outlineLevel="1" x14ac:dyDescent="0.25">
      <c r="A260" s="33" t="s">
        <v>251</v>
      </c>
      <c r="B260" s="33" t="s">
        <v>259</v>
      </c>
      <c r="C260" s="34" t="s">
        <v>250</v>
      </c>
      <c r="D260" s="34" t="s">
        <v>234</v>
      </c>
      <c r="E260" s="35" t="str">
        <f>VLOOKUP($D260,[2]publish!$A:$J,$E$5,FALSE)</f>
        <v/>
      </c>
      <c r="H260" s="22"/>
      <c r="I260" s="4"/>
    </row>
    <row r="261" spans="1:9" ht="15" customHeight="1" outlineLevel="1" x14ac:dyDescent="0.25">
      <c r="A261" s="33" t="s">
        <v>251</v>
      </c>
      <c r="B261" s="33" t="s">
        <v>259</v>
      </c>
      <c r="C261" s="34" t="s">
        <v>250</v>
      </c>
      <c r="D261" s="34" t="s">
        <v>235</v>
      </c>
      <c r="E261" s="35">
        <f>VLOOKUP($D261,[2]publish!$A:$J,$E$5,FALSE)</f>
        <v>94179.79</v>
      </c>
      <c r="H261" s="22"/>
      <c r="I261" s="4"/>
    </row>
    <row r="262" spans="1:9" ht="15" customHeight="1" outlineLevel="1" x14ac:dyDescent="0.25">
      <c r="A262" s="33" t="s">
        <v>251</v>
      </c>
      <c r="B262" s="33" t="s">
        <v>259</v>
      </c>
      <c r="C262" s="34" t="s">
        <v>250</v>
      </c>
      <c r="D262" s="34" t="s">
        <v>236</v>
      </c>
      <c r="E262" s="35" t="str">
        <f>VLOOKUP($D262,[2]publish!$A:$J,$E$5,FALSE)</f>
        <v/>
      </c>
      <c r="H262" s="22"/>
      <c r="I262" s="4"/>
    </row>
    <row r="263" spans="1:9" ht="15" customHeight="1" outlineLevel="1" x14ac:dyDescent="0.25">
      <c r="A263" s="33" t="s">
        <v>251</v>
      </c>
      <c r="B263" s="33" t="s">
        <v>259</v>
      </c>
      <c r="C263" s="34" t="s">
        <v>250</v>
      </c>
      <c r="D263" s="34" t="s">
        <v>237</v>
      </c>
      <c r="E263" s="35" t="str">
        <f>VLOOKUP($D263,[2]publish!$A:$J,$E$5,FALSE)</f>
        <v/>
      </c>
      <c r="H263" s="22"/>
      <c r="I263" s="4"/>
    </row>
    <row r="264" spans="1:9" ht="15" customHeight="1" outlineLevel="1" x14ac:dyDescent="0.25">
      <c r="A264" s="33" t="s">
        <v>251</v>
      </c>
      <c r="B264" s="33" t="s">
        <v>259</v>
      </c>
      <c r="C264" s="34" t="s">
        <v>250</v>
      </c>
      <c r="D264" s="34" t="s">
        <v>238</v>
      </c>
      <c r="E264" s="35" t="str">
        <f>VLOOKUP($D264,[2]publish!$A:$J,$E$5,FALSE)</f>
        <v/>
      </c>
      <c r="H264" s="22"/>
      <c r="I264" s="4"/>
    </row>
    <row r="265" spans="1:9" ht="15" customHeight="1" outlineLevel="1" x14ac:dyDescent="0.25">
      <c r="A265" s="33" t="s">
        <v>251</v>
      </c>
      <c r="B265" s="33" t="s">
        <v>259</v>
      </c>
      <c r="C265" s="34" t="s">
        <v>250</v>
      </c>
      <c r="D265" s="34" t="s">
        <v>239</v>
      </c>
      <c r="E265" s="35" t="str">
        <f>VLOOKUP($D265,[2]publish!$A:$J,$E$5,FALSE)</f>
        <v/>
      </c>
      <c r="H265" s="22"/>
      <c r="I265" s="4"/>
    </row>
    <row r="266" spans="1:9" ht="15" customHeight="1" outlineLevel="1" x14ac:dyDescent="0.25">
      <c r="A266" s="33" t="s">
        <v>251</v>
      </c>
      <c r="B266" s="33" t="s">
        <v>259</v>
      </c>
      <c r="C266" s="34" t="s">
        <v>250</v>
      </c>
      <c r="D266" s="34" t="s">
        <v>240</v>
      </c>
      <c r="E266" s="35" t="str">
        <f>VLOOKUP($D266,[2]publish!$A:$J,$E$5,FALSE)</f>
        <v/>
      </c>
      <c r="H266" s="22"/>
      <c r="I266" s="4"/>
    </row>
    <row r="267" spans="1:9" ht="15" customHeight="1" outlineLevel="1" x14ac:dyDescent="0.25">
      <c r="A267" s="33" t="s">
        <v>251</v>
      </c>
      <c r="B267" s="33" t="s">
        <v>259</v>
      </c>
      <c r="C267" s="34" t="s">
        <v>250</v>
      </c>
      <c r="D267" s="34" t="s">
        <v>241</v>
      </c>
      <c r="E267" s="35" t="str">
        <f>VLOOKUP($D267,[2]publish!$A:$J,$E$5,FALSE)</f>
        <v/>
      </c>
      <c r="H267" s="22"/>
      <c r="I267" s="4"/>
    </row>
    <row r="268" spans="1:9" ht="15" customHeight="1" outlineLevel="1" x14ac:dyDescent="0.25">
      <c r="A268" s="33" t="s">
        <v>251</v>
      </c>
      <c r="B268" s="33" t="s">
        <v>259</v>
      </c>
      <c r="C268" s="34" t="s">
        <v>250</v>
      </c>
      <c r="D268" s="34" t="s">
        <v>242</v>
      </c>
      <c r="E268" s="35" t="str">
        <f>VLOOKUP($D268,[2]publish!$A:$J,$E$5,FALSE)</f>
        <v/>
      </c>
      <c r="H268" s="22"/>
      <c r="I268" s="4"/>
    </row>
    <row r="269" spans="1:9" ht="15" customHeight="1" outlineLevel="1" x14ac:dyDescent="0.25">
      <c r="A269" s="33" t="s">
        <v>251</v>
      </c>
      <c r="B269" s="33" t="s">
        <v>259</v>
      </c>
      <c r="C269" s="34" t="s">
        <v>250</v>
      </c>
      <c r="D269" s="34" t="s">
        <v>243</v>
      </c>
      <c r="E269" s="35" t="str">
        <f>VLOOKUP($D269,[2]publish!$A:$J,$E$5,FALSE)</f>
        <v/>
      </c>
      <c r="H269" s="22"/>
      <c r="I269" s="4"/>
    </row>
    <row r="270" spans="1:9" ht="15" customHeight="1" outlineLevel="1" x14ac:dyDescent="0.25">
      <c r="A270" s="33" t="s">
        <v>251</v>
      </c>
      <c r="B270" s="33" t="s">
        <v>259</v>
      </c>
      <c r="C270" s="34" t="s">
        <v>250</v>
      </c>
      <c r="D270" s="34" t="s">
        <v>244</v>
      </c>
      <c r="E270" s="35" t="str">
        <f>VLOOKUP($D270,[2]publish!$A:$J,$E$5,FALSE)</f>
        <v/>
      </c>
      <c r="H270" s="22"/>
      <c r="I270" s="4"/>
    </row>
    <row r="271" spans="1:9" ht="15" customHeight="1" outlineLevel="1" x14ac:dyDescent="0.25">
      <c r="A271" s="33" t="s">
        <v>251</v>
      </c>
      <c r="B271" s="33" t="s">
        <v>259</v>
      </c>
      <c r="C271" s="34" t="s">
        <v>250</v>
      </c>
      <c r="D271" s="34" t="s">
        <v>245</v>
      </c>
      <c r="E271" s="35">
        <f>VLOOKUP($D271,[2]publish!$A:$J,$E$5,FALSE)</f>
        <v>70479.289999999994</v>
      </c>
      <c r="H271" s="22"/>
      <c r="I271" s="4"/>
    </row>
    <row r="272" spans="1:9" ht="15" customHeight="1" outlineLevel="1" x14ac:dyDescent="0.25">
      <c r="A272" s="33" t="s">
        <v>251</v>
      </c>
      <c r="B272" s="33" t="s">
        <v>259</v>
      </c>
      <c r="C272" s="34" t="s">
        <v>250</v>
      </c>
      <c r="D272" s="34" t="s">
        <v>246</v>
      </c>
      <c r="E272" s="35">
        <f>VLOOKUP($D272,[2]publish!$A:$J,$E$5,FALSE)</f>
        <v>221850.41</v>
      </c>
      <c r="H272" s="22"/>
      <c r="I272" s="4"/>
    </row>
    <row r="273" spans="1:9" ht="15" customHeight="1" outlineLevel="1" x14ac:dyDescent="0.25">
      <c r="A273" s="33" t="s">
        <v>251</v>
      </c>
      <c r="B273" s="33" t="s">
        <v>259</v>
      </c>
      <c r="C273" s="34" t="s">
        <v>250</v>
      </c>
      <c r="D273" s="34" t="s">
        <v>247</v>
      </c>
      <c r="E273" s="35">
        <f>VLOOKUP($D273,[2]publish!$A:$J,$E$5,FALSE)</f>
        <v>111557.93</v>
      </c>
      <c r="H273" s="22"/>
      <c r="I273" s="4"/>
    </row>
    <row r="274" spans="1:9" ht="15" customHeight="1" outlineLevel="1" x14ac:dyDescent="0.25">
      <c r="A274" s="33" t="s">
        <v>251</v>
      </c>
      <c r="B274" s="33" t="s">
        <v>259</v>
      </c>
      <c r="C274" s="34" t="s">
        <v>250</v>
      </c>
      <c r="D274" s="34" t="s">
        <v>248</v>
      </c>
      <c r="E274" s="35" t="str">
        <f>VLOOKUP($D274,[2]publish!$A:$J,$E$5,FALSE)</f>
        <v/>
      </c>
      <c r="H274" s="22"/>
      <c r="I274" s="4"/>
    </row>
    <row r="275" spans="1:9" ht="15" customHeight="1" outlineLevel="1" x14ac:dyDescent="0.25">
      <c r="A275" s="33" t="s">
        <v>251</v>
      </c>
      <c r="B275" s="33" t="s">
        <v>259</v>
      </c>
      <c r="C275" s="34" t="s">
        <v>250</v>
      </c>
      <c r="D275" s="34" t="s">
        <v>249</v>
      </c>
      <c r="E275" s="35">
        <f>VLOOKUP($D275,[2]publish!$A:$J,$E$5,FALSE)</f>
        <v>84172.3</v>
      </c>
      <c r="I275" s="4"/>
    </row>
    <row r="276" spans="1:9" outlineLevel="1" x14ac:dyDescent="0.25">
      <c r="A276" s="33"/>
      <c r="B276" s="33"/>
      <c r="C276" s="34"/>
      <c r="D276" s="34" t="s">
        <v>260</v>
      </c>
      <c r="E276" s="35">
        <f>VLOOKUP($D276,[2]publish!$A:$J,$E$5,FALSE)</f>
        <v>4679998</v>
      </c>
      <c r="I276" s="4"/>
    </row>
    <row r="277" spans="1:9" x14ac:dyDescent="0.25">
      <c r="A277" s="33"/>
      <c r="B277" s="33"/>
      <c r="C277" s="34"/>
      <c r="D277" s="34" t="s">
        <v>285</v>
      </c>
      <c r="E277" s="35">
        <f>VLOOKUP($D277,[2]publish!$A:$J,$E$5,FALSE)</f>
        <v>90078459.060000062</v>
      </c>
      <c r="I277" s="4"/>
    </row>
    <row r="278" spans="1:9" x14ac:dyDescent="0.25">
      <c r="A278" s="33"/>
      <c r="B278" s="33"/>
      <c r="C278" s="34"/>
      <c r="D278" s="34"/>
    </row>
    <row r="279" spans="1:9" x14ac:dyDescent="0.25">
      <c r="A279" s="33"/>
      <c r="B279" s="33"/>
      <c r="C279" s="34"/>
      <c r="D279" s="34"/>
    </row>
  </sheetData>
  <autoFilter ref="A8:E275"/>
  <mergeCells count="1">
    <mergeCell ref="A5:C5"/>
  </mergeCells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" right="0.7" top="0.75" bottom="0.75" header="0.3" footer="0.3"/>
  <pageSetup paperSize="9" orientation="portrait" r:id="rId1"/>
  <headerFooter>
    <oddFooter>&amp;C&amp;1#&amp;"Calibri"&amp;10&amp;K000000PUBLIC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10</vt:i4>
      </vt:variant>
    </vt:vector>
  </HeadingPairs>
  <TitlesOfParts>
    <vt:vector size="12" baseType="lpstr">
      <vt:lpstr>Postcode sector lookup</vt:lpstr>
      <vt:lpstr>All postcode data</vt:lpstr>
      <vt:lpstr>'Postcode sector lookup'!FirstBitOfPostcode</vt:lpstr>
      <vt:lpstr>'Postcode sector lookup'!LengthOfPostcodeString</vt:lpstr>
      <vt:lpstr>'Postcode sector lookup'!NumberOfLettersInPostcodeDistrict</vt:lpstr>
      <vt:lpstr>'Postcode sector lookup'!PositionOfLastNumberInPostcodeString</vt:lpstr>
      <vt:lpstr>'Postcode sector lookup'!PostcodeArea</vt:lpstr>
      <vt:lpstr>'Postcode sector lookup'!PostcodeDistrict</vt:lpstr>
      <vt:lpstr>'Postcode sector lookup'!PostcodeFormatted</vt:lpstr>
      <vt:lpstr>'Postcode sector lookup'!PostcodeNoSpaces</vt:lpstr>
      <vt:lpstr>'Postcode sector lookup'!PostcodeSector</vt:lpstr>
      <vt:lpstr>'Postcode sector lookup'!SecondBitOfPostcode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Newland</dc:creator>
  <cp:lastModifiedBy>jason.d.hutchison@hsbc.com</cp:lastModifiedBy>
  <dcterms:created xsi:type="dcterms:W3CDTF">2015-04-08T10:28:41Z</dcterms:created>
  <dcterms:modified xsi:type="dcterms:W3CDTF">2022-08-26T14:36:56Z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fbfcc9-4d33-42a8-8fa7-e64347ad225b_Enabled">
    <vt:lpwstr>True</vt:lpwstr>
  </property>
  <property fmtid="{D5CDD505-2E9C-101B-9397-08002B2CF9AE}" pid="3" name="MSIP_Label_f1fbfcc9-4d33-42a8-8fa7-e64347ad225b_SiteId">
    <vt:lpwstr>70e4dd2e-aab7-4c6a-a882-3b6e7a39663e</vt:lpwstr>
  </property>
  <property fmtid="{D5CDD505-2E9C-101B-9397-08002B2CF9AE}" pid="4" name="MSIP_Label_f1fbfcc9-4d33-42a8-8fa7-e64347ad225b_Owner">
    <vt:lpwstr>janine.randolph@ukfinance.org.uk</vt:lpwstr>
  </property>
  <property fmtid="{D5CDD505-2E9C-101B-9397-08002B2CF9AE}" pid="5" name="MSIP_Label_f1fbfcc9-4d33-42a8-8fa7-e64347ad225b_SetDate">
    <vt:lpwstr>2019-08-19T13:34:41.7935629Z</vt:lpwstr>
  </property>
  <property fmtid="{D5CDD505-2E9C-101B-9397-08002B2CF9AE}" pid="6" name="MSIP_Label_f1fbfcc9-4d33-42a8-8fa7-e64347ad225b_Name">
    <vt:lpwstr>UK Finance Only</vt:lpwstr>
  </property>
  <property fmtid="{D5CDD505-2E9C-101B-9397-08002B2CF9AE}" pid="7" name="MSIP_Label_f1fbfcc9-4d33-42a8-8fa7-e64347ad225b_Application">
    <vt:lpwstr>Microsoft Azure Information Protection</vt:lpwstr>
  </property>
  <property fmtid="{D5CDD505-2E9C-101B-9397-08002B2CF9AE}" pid="8" name="MSIP_Label_f1fbfcc9-4d33-42a8-8fa7-e64347ad225b_Extended_MSFT_Method">
    <vt:lpwstr>Automatic</vt:lpwstr>
  </property>
  <property fmtid="{D5CDD505-2E9C-101B-9397-08002B2CF9AE}" pid="9" name="MSIP_Label_3486a02c-2dfb-4efe-823f-aa2d1f0e6ab7_Enabled">
    <vt:lpwstr>true</vt:lpwstr>
  </property>
  <property fmtid="{D5CDD505-2E9C-101B-9397-08002B2CF9AE}" pid="10" name="MSIP_Label_3486a02c-2dfb-4efe-823f-aa2d1f0e6ab7_SetDate">
    <vt:lpwstr>2022-08-26T14:36:41Z</vt:lpwstr>
  </property>
  <property fmtid="{D5CDD505-2E9C-101B-9397-08002B2CF9AE}" pid="11" name="MSIP_Label_3486a02c-2dfb-4efe-823f-aa2d1f0e6ab7_Method">
    <vt:lpwstr>Privileged</vt:lpwstr>
  </property>
  <property fmtid="{D5CDD505-2E9C-101B-9397-08002B2CF9AE}" pid="12" name="MSIP_Label_3486a02c-2dfb-4efe-823f-aa2d1f0e6ab7_Name">
    <vt:lpwstr>CLAPUBLIC</vt:lpwstr>
  </property>
  <property fmtid="{D5CDD505-2E9C-101B-9397-08002B2CF9AE}" pid="13" name="MSIP_Label_3486a02c-2dfb-4efe-823f-aa2d1f0e6ab7_SiteId">
    <vt:lpwstr>e0fd434d-ba64-497b-90d2-859c472e1a92</vt:lpwstr>
  </property>
  <property fmtid="{D5CDD505-2E9C-101B-9397-08002B2CF9AE}" pid="14" name="MSIP_Label_3486a02c-2dfb-4efe-823f-aa2d1f0e6ab7_ActionId">
    <vt:lpwstr>9d3f1c36-7222-4210-bd85-70cc119c0ad7</vt:lpwstr>
  </property>
  <property fmtid="{D5CDD505-2E9C-101B-9397-08002B2CF9AE}" pid="15" name="MSIP_Label_3486a02c-2dfb-4efe-823f-aa2d1f0e6ab7_ContentBits">
    <vt:lpwstr>2</vt:lpwstr>
  </property>
  <property fmtid="{D5CDD505-2E9C-101B-9397-08002B2CF9AE}" pid="16" name="Classification">
    <vt:lpwstr>PUBLIC</vt:lpwstr>
  </property>
</Properties>
</file>