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047660\Documents\Mort\"/>
    </mc:Choice>
  </mc:AlternateContent>
  <bookViews>
    <workbookView xWindow="240" yWindow="135" windowWidth="24720" windowHeight="11820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7" i="4" l="1"/>
  <c r="E5" i="4"/>
  <c r="E277" i="4" s="1"/>
  <c r="E47" i="4" l="1"/>
  <c r="E11" i="4"/>
  <c r="E27" i="4"/>
  <c r="E79" i="4"/>
  <c r="E191" i="4"/>
  <c r="E13" i="4"/>
  <c r="E29" i="4"/>
  <c r="E51" i="4"/>
  <c r="E83" i="4"/>
  <c r="E143" i="4"/>
  <c r="E207" i="4"/>
  <c r="E19" i="4"/>
  <c r="E35" i="4"/>
  <c r="E63" i="4"/>
  <c r="E95" i="4"/>
  <c r="E159" i="4"/>
  <c r="E223" i="4"/>
  <c r="E21" i="4"/>
  <c r="E37" i="4"/>
  <c r="E67" i="4"/>
  <c r="E111" i="4"/>
  <c r="E175" i="4"/>
  <c r="E239" i="4"/>
  <c r="E99" i="4"/>
  <c r="E115" i="4"/>
  <c r="E131" i="4"/>
  <c r="E147" i="4"/>
  <c r="E163" i="4"/>
  <c r="E179" i="4"/>
  <c r="E195" i="4"/>
  <c r="E211" i="4"/>
  <c r="E227" i="4"/>
  <c r="E243" i="4"/>
  <c r="E15" i="4"/>
  <c r="E55" i="4"/>
  <c r="E87" i="4"/>
  <c r="E135" i="4"/>
  <c r="E151" i="4"/>
  <c r="E167" i="4"/>
  <c r="E183" i="4"/>
  <c r="E199" i="4"/>
  <c r="E215" i="4"/>
  <c r="E231" i="4"/>
  <c r="E247" i="4"/>
  <c r="E23" i="4"/>
  <c r="E31" i="4"/>
  <c r="E39" i="4"/>
  <c r="E71" i="4"/>
  <c r="E103" i="4"/>
  <c r="E119" i="4"/>
  <c r="E9" i="4"/>
  <c r="E17" i="4"/>
  <c r="E25" i="4"/>
  <c r="E33" i="4"/>
  <c r="E43" i="4"/>
  <c r="E59" i="4"/>
  <c r="E75" i="4"/>
  <c r="E91" i="4"/>
  <c r="E107" i="4"/>
  <c r="E123" i="4"/>
  <c r="E139" i="4"/>
  <c r="E155" i="4"/>
  <c r="E171" i="4"/>
  <c r="E187" i="4"/>
  <c r="E203" i="4"/>
  <c r="E219" i="4"/>
  <c r="E235" i="4"/>
  <c r="E251" i="4"/>
  <c r="E41" i="4"/>
  <c r="E49" i="4"/>
  <c r="E10" i="4"/>
  <c r="E14" i="4"/>
  <c r="E18" i="4"/>
  <c r="E22" i="4"/>
  <c r="E26" i="4"/>
  <c r="E30" i="4"/>
  <c r="E34" i="4"/>
  <c r="E38" i="4"/>
  <c r="E42" i="4"/>
  <c r="E46" i="4"/>
  <c r="E50" i="4"/>
  <c r="E54" i="4"/>
  <c r="E58" i="4"/>
  <c r="E62" i="4"/>
  <c r="E66" i="4"/>
  <c r="E70" i="4"/>
  <c r="E74" i="4"/>
  <c r="E78" i="4"/>
  <c r="E82" i="4"/>
  <c r="E86" i="4"/>
  <c r="E90" i="4"/>
  <c r="E94" i="4"/>
  <c r="E98" i="4"/>
  <c r="E102" i="4"/>
  <c r="E106" i="4"/>
  <c r="E110" i="4"/>
  <c r="E114" i="4"/>
  <c r="E118" i="4"/>
  <c r="E122" i="4"/>
  <c r="E126" i="4"/>
  <c r="E130" i="4"/>
  <c r="E134" i="4"/>
  <c r="E138" i="4"/>
  <c r="E142" i="4"/>
  <c r="E146" i="4"/>
  <c r="E150" i="4"/>
  <c r="E154" i="4"/>
  <c r="E158" i="4"/>
  <c r="E162" i="4"/>
  <c r="E166" i="4"/>
  <c r="E170" i="4"/>
  <c r="E174" i="4"/>
  <c r="E178" i="4"/>
  <c r="E182" i="4"/>
  <c r="E186" i="4"/>
  <c r="E190" i="4"/>
  <c r="E194" i="4"/>
  <c r="E198" i="4"/>
  <c r="E202" i="4"/>
  <c r="E206" i="4"/>
  <c r="E210" i="4"/>
  <c r="E214" i="4"/>
  <c r="E218" i="4"/>
  <c r="E222" i="4"/>
  <c r="E226" i="4"/>
  <c r="E230" i="4"/>
  <c r="E234" i="4"/>
  <c r="E238" i="4"/>
  <c r="E242" i="4"/>
  <c r="E246" i="4"/>
  <c r="E250" i="4"/>
  <c r="E254" i="4"/>
  <c r="E258" i="4"/>
  <c r="E262" i="4"/>
  <c r="E266" i="4"/>
  <c r="E270" i="4"/>
  <c r="E274" i="4"/>
  <c r="E255" i="4"/>
  <c r="E259" i="4"/>
  <c r="E263" i="4"/>
  <c r="E267" i="4"/>
  <c r="E271" i="4"/>
  <c r="E275" i="4"/>
  <c r="E12" i="4"/>
  <c r="E16" i="4"/>
  <c r="E20" i="4"/>
  <c r="E24" i="4"/>
  <c r="E28" i="4"/>
  <c r="E32" i="4"/>
  <c r="E36" i="4"/>
  <c r="E40" i="4"/>
  <c r="E44" i="4"/>
  <c r="E48" i="4"/>
  <c r="E52" i="4"/>
  <c r="E56" i="4"/>
  <c r="E60" i="4"/>
  <c r="E64" i="4"/>
  <c r="E68" i="4"/>
  <c r="E72" i="4"/>
  <c r="E76" i="4"/>
  <c r="E80" i="4"/>
  <c r="E84" i="4"/>
  <c r="E88" i="4"/>
  <c r="E92" i="4"/>
  <c r="E96" i="4"/>
  <c r="E100" i="4"/>
  <c r="E104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E184" i="4"/>
  <c r="E188" i="4"/>
  <c r="E192" i="4"/>
  <c r="E196" i="4"/>
  <c r="E200" i="4"/>
  <c r="E204" i="4"/>
  <c r="E208" i="4"/>
  <c r="E212" i="4"/>
  <c r="E216" i="4"/>
  <c r="E220" i="4"/>
  <c r="E224" i="4"/>
  <c r="E228" i="4"/>
  <c r="E232" i="4"/>
  <c r="E236" i="4"/>
  <c r="E240" i="4"/>
  <c r="E244" i="4"/>
  <c r="E248" i="4"/>
  <c r="E252" i="4"/>
  <c r="E256" i="4"/>
  <c r="E260" i="4"/>
  <c r="E264" i="4"/>
  <c r="E268" i="4"/>
  <c r="E272" i="4"/>
  <c r="E276" i="4"/>
  <c r="E45" i="4"/>
  <c r="E53" i="4"/>
  <c r="E57" i="4"/>
  <c r="E61" i="4"/>
  <c r="E65" i="4"/>
  <c r="E69" i="4"/>
  <c r="E73" i="4"/>
  <c r="E77" i="4"/>
  <c r="E81" i="4"/>
  <c r="E85" i="4"/>
  <c r="E89" i="4"/>
  <c r="E93" i="4"/>
  <c r="E97" i="4"/>
  <c r="E101" i="4"/>
  <c r="E105" i="4"/>
  <c r="E109" i="4"/>
  <c r="E113" i="4"/>
  <c r="E117" i="4"/>
  <c r="E121" i="4"/>
  <c r="E125" i="4"/>
  <c r="E129" i="4"/>
  <c r="E133" i="4"/>
  <c r="E137" i="4"/>
  <c r="E141" i="4"/>
  <c r="E145" i="4"/>
  <c r="E149" i="4"/>
  <c r="E153" i="4"/>
  <c r="E157" i="4"/>
  <c r="E161" i="4"/>
  <c r="E165" i="4"/>
  <c r="E169" i="4"/>
  <c r="E173" i="4"/>
  <c r="E177" i="4"/>
  <c r="E181" i="4"/>
  <c r="E185" i="4"/>
  <c r="E189" i="4"/>
  <c r="E193" i="4"/>
  <c r="E197" i="4"/>
  <c r="E201" i="4"/>
  <c r="E205" i="4"/>
  <c r="E209" i="4"/>
  <c r="E213" i="4"/>
  <c r="E217" i="4"/>
  <c r="E221" i="4"/>
  <c r="E225" i="4"/>
  <c r="E229" i="4"/>
  <c r="E233" i="4"/>
  <c r="E237" i="4"/>
  <c r="E241" i="4"/>
  <c r="E245" i="4"/>
  <c r="E249" i="4"/>
  <c r="E253" i="4"/>
  <c r="E257" i="4"/>
  <c r="E261" i="4"/>
  <c r="E265" i="4"/>
  <c r="E269" i="4"/>
  <c r="E273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<sst xmlns="http://schemas.openxmlformats.org/spreadsheetml/2006/main" count="1088" uniqueCount="290">
  <si>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</si>
  <si>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</si>
  <si>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</si>
  <si>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</si>
  <si>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</si>
  <si>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</si>
  <si>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</si>
  <si>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</si>
  <si>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</si>
  <si>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</si>
  <si>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</si>
  <si>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</si>
  <si>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</si>
  <si>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</si>
  <si>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</si>
  <si>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</si>
  <si>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</si>
  <si>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</si>
  <si>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</si>
  <si>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</si>
  <si>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</si>
  <si>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</si>
  <si>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</si>
  <si>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</si>
  <si>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</si>
  <si>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</si>
  <si>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</si>
  <si>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</si>
  <si>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</si>
  <si>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</si>
  <si>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</si>
  <si>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</si>
  <si>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</si>
  <si>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</si>
  <si>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</si>
  <si>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</si>
  <si>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</si>
  <si>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</si>
  <si>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</si>
  <si>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</si>
  <si>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</si>
  <si>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</si>
  <si>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</si>
  <si>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</si>
  <si>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</si>
  <si>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</si>
  <si>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</si>
  <si>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</si>
  <si>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</si>
  <si>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</si>
  <si>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</si>
  <si>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</si>
  <si>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</si>
  <si>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</si>
  <si>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</si>
  <si>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</si>
  <si>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</si>
  <si>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</si>
  <si>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</si>
  <si>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</si>
  <si>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</si>
  <si>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</si>
  <si>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</si>
  <si>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</si>
  <si>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</si>
  <si>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</si>
  <si>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</si>
  <si>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</si>
  <si>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</si>
  <si>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</si>
  <si>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</si>
  <si>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</si>
  <si>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</si>
  <si>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</si>
  <si>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</si>
  <si>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</si>
  <si>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</si>
  <si>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</si>
  <si>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</si>
  <si>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</si>
  <si>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</si>
  <si>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</si>
  <si>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</si>
  <si>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</si>
  <si>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</si>
  <si>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</si>
  <si>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</si>
  <si>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</si>
  <si>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</si>
  <si>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</si>
  <si>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</si>
  <si>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</si>
  <si>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</si>
  <si>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</si>
  <si>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</si>
  <si>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</si>
  <si>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</si>
  <si>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</si>
  <si>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</si>
  <si>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</si>
  <si>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</si>
  <si>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</si>
  <si>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</si>
  <si>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</si>
  <si>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</si>
  <si>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</si>
  <si>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</si>
  <si>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</si>
  <si>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</si>
  <si>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</si>
  <si>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</si>
  <si>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</si>
  <si>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</si>
  <si>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</si>
  <si>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</si>
  <si>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</si>
  <si>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</si>
  <si>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</si>
  <si>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</si>
  <si>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</si>
  <si>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</si>
  <si>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</si>
  <si>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</si>
  <si>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</si>
  <si>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</si>
  <si>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</si>
  <si>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</si>
  <si>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</si>
  <si>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</si>
  <si>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</si>
  <si>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</si>
  <si>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</si>
  <si>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</si>
  <si>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</si>
  <si>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</si>
  <si>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</si>
  <si>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</si>
  <si>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</si>
  <si>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</si>
  <si>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</si>
  <si>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</si>
  <si>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</si>
  <si>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</si>
  <si>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</si>
  <si>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</si>
  <si>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</si>
  <si>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</si>
  <si>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</si>
  <si>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</si>
  <si>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</si>
  <si>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</si>
  <si>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</si>
  <si>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</si>
  <si>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</si>
  <si>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</si>
  <si>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</si>
  <si>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</si>
  <si>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</si>
  <si>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</si>
  <si>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</si>
  <si>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</si>
  <si>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</si>
  <si>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</si>
  <si>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</si>
  <si>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</si>
  <si>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</si>
  <si>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</si>
  <si>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</si>
  <si>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</si>
  <si>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</si>
  <si>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</si>
  <si>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</si>
  <si>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</si>
  <si>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</si>
  <si>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</si>
  <si>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</si>
  <si>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</si>
  <si>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</si>
  <si>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</si>
  <si>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</si>
  <si>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</si>
  <si>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</si>
  <si>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</si>
  <si>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</si>
  <si>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</si>
  <si>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</si>
  <si>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</si>
  <si>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</si>
  <si>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</si>
  <si>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</si>
  <si>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</si>
  <si>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</si>
  <si>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</si>
  <si>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</si>
  <si>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</si>
  <si>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</si>
  <si>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</si>
  <si>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</si>
  <si>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</si>
  <si>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</si>
  <si>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</si>
  <si>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</si>
  <si>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</si>
  <si>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</si>
  <si>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</si>
  <si>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</si>
  <si>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</si>
  <si>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</si>
  <si>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</si>
  <si>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</si>
  <si>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</si>
  <si>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</si>
  <si>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</si>
  <si>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</si>
  <si>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</si>
  <si>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</si>
  <si>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</si>
  <si>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</si>
  <si>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</si>
  <si>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</si>
  <si>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</si>
  <si>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</si>
  <si>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</si>
  <si>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</si>
  <si>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</si>
  <si>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</si>
  <si>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</si>
  <si>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</si>
  <si>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</si>
  <si>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</si>
  <si>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</si>
  <si>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</si>
  <si>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</si>
  <si>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</si>
  <si>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</si>
  <si>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</si>
  <si>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</si>
  <si>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</si>
  <si>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</si>
  <si>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</si>
  <si>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</si>
  <si>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</si>
  <si>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</si>
  <si>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</si>
  <si>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</si>
  <si>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</si>
  <si>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</si>
  <si>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</si>
  <si>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</si>
  <si>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</si>
  <si>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</si>
  <si>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</si>
  <si>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</si>
  <si>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</si>
  <si>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</si>
  <si>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</si>
  <si>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</si>
  <si>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</si>
  <si>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</si>
  <si>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</si>
  <si>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</si>
  <si>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</si>
  <si>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</si>
  <si>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</si>
  <si>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</si>
  <si>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</si>
  <si>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</si>
  <si>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</si>
  <si>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</si>
  <si>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</si>
  <si>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</si>
  <si>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</si>
  <si>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</si>
  <si>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</si>
  <si>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</si>
  <si>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</si>
  <si>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</si>
  <si>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</si>
  <si>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</si>
  <si>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</si>
  <si>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</si>
  <si>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</si>
  <si>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</si>
  <si>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</si>
  <si>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</si>
  <si>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</si>
  <si>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</si>
  <si>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Personal Loans outstanding, end-September 2018</t>
  </si>
  <si>
    <t>Value of Personal Loans outstanding in Northern Ireland end-September 2018,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</si>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</sst>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164" fontId="17" fillId="0" borderId="0" xfId="4" applyNumberFormat="1" applyFont="1" applyAlignment="1">
      <alignment horizontal="right"/>
    </xf>
    <xf numFmtId="0" fontId="15" fillId="0" borderId="0" xfId="1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/>
      <protection locked="0"/>
    </xf>
    <xf numFmtId="0" fontId="14" fillId="0" borderId="0" xfId="1" applyFont="1" applyAlignment="1" applyProtection="1">
      <alignment horizontal="left" vertical="top"/>
      <protection locked="0"/>
    </xf>
    <xf numFmtId="0" fontId="13" fillId="0" borderId="1" xfId="2" applyFont="1" applyBorder="1" applyAlignment="1" applyProtection="1">
      <alignment vertical="center"/>
      <protection locked="0"/>
    </xf>
    <xf numFmtId="0" fontId="13" fillId="0" borderId="2" xfId="2" applyFont="1" applyBorder="1" applyAlignment="1" applyProtection="1">
      <alignment vertical="center"/>
      <protection locked="0"/>
    </xf>
    <xf numFmtId="0" fontId="13" fillId="0" borderId="3" xfId="2" applyFont="1" applyBorder="1" applyAlignment="1" applyProtection="1">
      <alignment vertical="center"/>
      <protection locked="0"/>
    </xf>
    <xf numFmtId="0" fontId="4" fillId="0" borderId="0" xfId="4" applyAlignment="1" applyProtection="1">
      <alignment vertical="center"/>
      <protection locked="0"/>
    </xf>
    <xf numFmtId="0" fontId="13" fillId="0" borderId="0" xfId="1" applyFont="1" applyAlignment="1" applyProtection="1">
      <alignment vertical="top"/>
    </xf>
    <xf numFmtId="0" fontId="6" fillId="0" borderId="0" xfId="3" applyAlignment="1" applyProtection="1">
      <alignment vertical="top"/>
    </xf>
    <xf numFmtId="0" fontId="10" fillId="0" borderId="0" xfId="3" applyFont="1" applyAlignment="1" applyProtection="1">
      <alignment horizontal="right" vertical="top"/>
    </xf>
    <xf numFmtId="0" fontId="6" fillId="0" borderId="0" xfId="3" applyProtection="1"/>
    <xf numFmtId="0" fontId="18" fillId="0" borderId="0" xfId="1" applyFont="1" applyAlignment="1" applyProtection="1">
      <alignment vertical="top"/>
    </xf>
    <xf numFmtId="0" fontId="10" fillId="0" borderId="0" xfId="3" applyFont="1" applyAlignment="1" applyProtection="1">
      <alignment horizontal="right"/>
    </xf>
    <xf numFmtId="0" fontId="10" fillId="0" borderId="0" xfId="3" applyFont="1" applyAlignment="1" applyProtection="1">
      <alignment horizontal="left"/>
    </xf>
    <xf numFmtId="0" fontId="10" fillId="0" borderId="0" xfId="3" applyFont="1" applyProtection="1"/>
    <xf numFmtId="0" fontId="10" fillId="2" borderId="6" xfId="3" applyFont="1" applyFill="1" applyBorder="1" applyAlignment="1" applyProtection="1">
      <alignment horizontal="left" vertical="top"/>
    </xf>
    <xf numFmtId="5" fontId="0" fillId="0" borderId="0" xfId="9" applyNumberFormat="1" applyFont="1" applyProtection="1"/>
    <xf numFmtId="0" fontId="10" fillId="2" borderId="6" xfId="3" applyFont="1" applyFill="1" applyBorder="1" applyAlignment="1" applyProtection="1">
      <alignment horizontal="right" vertical="top"/>
    </xf>
    <xf numFmtId="0" fontId="10" fillId="0" borderId="0" xfId="3" applyFont="1" applyAlignment="1" applyProtection="1">
      <alignment horizontal="left" vertical="top"/>
    </xf>
    <xf numFmtId="0" fontId="9" fillId="0" borderId="0" xfId="3" applyFont="1" applyProtection="1"/>
    <xf numFmtId="5" fontId="10" fillId="2" borderId="6" xfId="9" applyNumberFormat="1" applyFont="1" applyFill="1" applyBorder="1" applyAlignment="1" applyProtection="1">
      <alignment horizontal="left"/>
    </xf>
    <xf numFmtId="0" fontId="1" fillId="0" borderId="0" xfId="3" applyFont="1" applyProtection="1"/>
    <xf numFmtId="9" fontId="0" fillId="0" borderId="0" xfId="40" applyFont="1" applyProtection="1"/>
    <xf numFmtId="0" fontId="19" fillId="0" borderId="5" xfId="1" applyFont="1" applyBorder="1" applyAlignment="1" applyProtection="1">
      <alignment vertical="top" wrapText="1"/>
    </xf>
    <xf numFmtId="0" fontId="20" fillId="0" borderId="0" xfId="0" applyFont="1" applyProtection="1"/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8%20Q3%20Data\NI%20Postcode%20PL%20Aggregate%20-%20Q3%202018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131748.97999999998</v>
          </cell>
          <cell r="E4" t="str">
            <v/>
          </cell>
          <cell r="F4">
            <v>134721.14000000001</v>
          </cell>
          <cell r="G4">
            <v>83739.77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>
            <v>1128457.5699999998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292976</v>
          </cell>
          <cell r="C9" t="str">
            <v/>
          </cell>
          <cell r="D9">
            <v>2246494.310000001</v>
          </cell>
          <cell r="E9">
            <v>239580.26</v>
          </cell>
          <cell r="F9">
            <v>996116.32</v>
          </cell>
          <cell r="G9">
            <v>1413915.67</v>
          </cell>
          <cell r="H9">
            <v>567079.44000000006</v>
          </cell>
          <cell r="I9">
            <v>632124.43000000005</v>
          </cell>
          <cell r="J9">
            <v>1037158.43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105187</v>
          </cell>
          <cell r="C11" t="str">
            <v/>
          </cell>
          <cell r="D11">
            <v>1436461.9900000002</v>
          </cell>
          <cell r="E11">
            <v>207323.98</v>
          </cell>
          <cell r="F11">
            <v>452535.44</v>
          </cell>
          <cell r="G11">
            <v>1210973.1399999999</v>
          </cell>
          <cell r="H11">
            <v>423289.24999999994</v>
          </cell>
          <cell r="I11">
            <v>604333.70000000007</v>
          </cell>
          <cell r="J11">
            <v>799910.67</v>
          </cell>
        </row>
        <row r="12">
          <cell r="A12" t="str">
            <v>BT11 9</v>
          </cell>
          <cell r="B12">
            <v>58797</v>
          </cell>
          <cell r="C12" t="str">
            <v/>
          </cell>
          <cell r="D12">
            <v>1178801.48</v>
          </cell>
          <cell r="E12">
            <v>234889.28000000003</v>
          </cell>
          <cell r="F12">
            <v>354154.59</v>
          </cell>
          <cell r="G12">
            <v>1282941.6599999999</v>
          </cell>
          <cell r="H12">
            <v>301406.9499999999</v>
          </cell>
          <cell r="I12">
            <v>531368.02</v>
          </cell>
          <cell r="J12">
            <v>765225.62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152983.57999999999</v>
          </cell>
          <cell r="E13" t="str">
            <v/>
          </cell>
          <cell r="F13" t="str">
            <v/>
          </cell>
          <cell r="G13">
            <v>152572.29</v>
          </cell>
          <cell r="H13" t="str">
            <v/>
          </cell>
          <cell r="I13">
            <v>46736.94</v>
          </cell>
          <cell r="J13">
            <v>107813.54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112321.65999999999</v>
          </cell>
          <cell r="E14">
            <v>39166.51</v>
          </cell>
          <cell r="F14">
            <v>95565.57</v>
          </cell>
          <cell r="G14">
            <v>253187.83</v>
          </cell>
          <cell r="H14">
            <v>67659.089999999982</v>
          </cell>
          <cell r="I14">
            <v>73182.259999999995</v>
          </cell>
          <cell r="J14">
            <v>155467.09</v>
          </cell>
        </row>
        <row r="15">
          <cell r="A15" t="str">
            <v>BT12 6</v>
          </cell>
          <cell r="B15">
            <v>41125</v>
          </cell>
          <cell r="C15" t="str">
            <v/>
          </cell>
          <cell r="D15">
            <v>322597.88000000006</v>
          </cell>
          <cell r="E15">
            <v>99448.029999999984</v>
          </cell>
          <cell r="F15">
            <v>136127.37</v>
          </cell>
          <cell r="G15">
            <v>559697.30000000005</v>
          </cell>
          <cell r="H15">
            <v>243418.13</v>
          </cell>
          <cell r="I15">
            <v>180703.55000000002</v>
          </cell>
          <cell r="J15">
            <v>313476.23</v>
          </cell>
        </row>
        <row r="16">
          <cell r="A16" t="str">
            <v>BT12 7</v>
          </cell>
          <cell r="B16">
            <v>99414</v>
          </cell>
          <cell r="C16" t="str">
            <v/>
          </cell>
          <cell r="D16">
            <v>793903.41</v>
          </cell>
          <cell r="E16">
            <v>103645.47000000002</v>
          </cell>
          <cell r="F16">
            <v>176518.15</v>
          </cell>
          <cell r="G16">
            <v>1129265.42</v>
          </cell>
          <cell r="H16">
            <v>252082.27</v>
          </cell>
          <cell r="I16">
            <v>414937.17</v>
          </cell>
          <cell r="J16">
            <v>497084.68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108659.03</v>
          </cell>
          <cell r="E17">
            <v>43983.17</v>
          </cell>
          <cell r="F17" t="str">
            <v/>
          </cell>
          <cell r="G17">
            <v>360773.31</v>
          </cell>
          <cell r="H17">
            <v>118604.41</v>
          </cell>
          <cell r="I17">
            <v>76306.05</v>
          </cell>
          <cell r="J17">
            <v>266952.95</v>
          </cell>
        </row>
        <row r="18">
          <cell r="A18" t="str">
            <v>BT13 2</v>
          </cell>
          <cell r="B18">
            <v>25901</v>
          </cell>
          <cell r="C18" t="str">
            <v/>
          </cell>
          <cell r="D18">
            <v>363729.91</v>
          </cell>
          <cell r="E18">
            <v>46645.470000000008</v>
          </cell>
          <cell r="F18">
            <v>178224.95</v>
          </cell>
          <cell r="G18">
            <v>301876.89</v>
          </cell>
          <cell r="H18">
            <v>118784.39</v>
          </cell>
          <cell r="I18">
            <v>81236.63</v>
          </cell>
          <cell r="J18">
            <v>184974.46</v>
          </cell>
        </row>
        <row r="19">
          <cell r="A19" t="str">
            <v>BT13 3</v>
          </cell>
          <cell r="B19">
            <v>97127</v>
          </cell>
          <cell r="C19" t="str">
            <v/>
          </cell>
          <cell r="D19">
            <v>1168856.7599999995</v>
          </cell>
          <cell r="E19">
            <v>240076.51999999993</v>
          </cell>
          <cell r="F19">
            <v>328553.19</v>
          </cell>
          <cell r="G19">
            <v>1572797.94</v>
          </cell>
          <cell r="H19">
            <v>583677.7799999998</v>
          </cell>
          <cell r="I19">
            <v>477660.13</v>
          </cell>
          <cell r="J19">
            <v>1121518.19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130308</v>
          </cell>
          <cell r="C21" t="str">
            <v/>
          </cell>
          <cell r="D21">
            <v>834103.62</v>
          </cell>
          <cell r="E21">
            <v>133824.16999999998</v>
          </cell>
          <cell r="F21">
            <v>456828.04</v>
          </cell>
          <cell r="G21">
            <v>1127646.57</v>
          </cell>
          <cell r="H21">
            <v>447596.2099999999</v>
          </cell>
          <cell r="I21">
            <v>623742.99</v>
          </cell>
          <cell r="J21">
            <v>777892.53</v>
          </cell>
        </row>
        <row r="22">
          <cell r="A22" t="str">
            <v>BT14 7</v>
          </cell>
          <cell r="B22">
            <v>90254</v>
          </cell>
          <cell r="C22" t="str">
            <v/>
          </cell>
          <cell r="D22">
            <v>641979.60000000009</v>
          </cell>
          <cell r="E22">
            <v>228947.11999999997</v>
          </cell>
          <cell r="F22">
            <v>230050.88</v>
          </cell>
          <cell r="G22">
            <v>1084743.31</v>
          </cell>
          <cell r="H22">
            <v>348598.62</v>
          </cell>
          <cell r="I22">
            <v>418637.86</v>
          </cell>
          <cell r="J22">
            <v>646139.82999999996</v>
          </cell>
        </row>
        <row r="23">
          <cell r="A23" t="str">
            <v>BT14 8</v>
          </cell>
          <cell r="B23">
            <v>93197</v>
          </cell>
          <cell r="C23" t="str">
            <v/>
          </cell>
          <cell r="D23">
            <v>1077462.46</v>
          </cell>
          <cell r="E23">
            <v>150939.35</v>
          </cell>
          <cell r="F23">
            <v>493910.16</v>
          </cell>
          <cell r="G23">
            <v>1422044.8</v>
          </cell>
          <cell r="H23">
            <v>493184.2300000001</v>
          </cell>
          <cell r="I23">
            <v>650806.62</v>
          </cell>
          <cell r="J23">
            <v>744159.51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90060.81</v>
          </cell>
          <cell r="H24" t="str">
            <v/>
          </cell>
          <cell r="I24" t="str">
            <v/>
          </cell>
          <cell r="J24">
            <v>34870.71</v>
          </cell>
        </row>
        <row r="25">
          <cell r="A25" t="str">
            <v>BT15 2</v>
          </cell>
          <cell r="B25">
            <v>37032</v>
          </cell>
          <cell r="C25" t="str">
            <v/>
          </cell>
          <cell r="D25">
            <v>144792.15</v>
          </cell>
          <cell r="E25" t="str">
            <v/>
          </cell>
          <cell r="F25" t="str">
            <v/>
          </cell>
          <cell r="G25">
            <v>349437.66</v>
          </cell>
          <cell r="H25">
            <v>129623.99</v>
          </cell>
          <cell r="I25">
            <v>151887.76999999999</v>
          </cell>
          <cell r="J25">
            <v>294756.78999999998</v>
          </cell>
        </row>
        <row r="26">
          <cell r="A26" t="str">
            <v>BT15 3</v>
          </cell>
          <cell r="B26">
            <v>72842</v>
          </cell>
          <cell r="C26" t="str">
            <v/>
          </cell>
          <cell r="D26">
            <v>758439.19000000006</v>
          </cell>
          <cell r="E26">
            <v>70455.650000000009</v>
          </cell>
          <cell r="F26">
            <v>320229.65000000002</v>
          </cell>
          <cell r="G26">
            <v>730638.75</v>
          </cell>
          <cell r="H26">
            <v>320242.87999999995</v>
          </cell>
          <cell r="I26">
            <v>252267.11000000002</v>
          </cell>
          <cell r="J26">
            <v>709827.78</v>
          </cell>
        </row>
        <row r="27">
          <cell r="A27" t="str">
            <v>BT15 4</v>
          </cell>
          <cell r="B27">
            <v>72112</v>
          </cell>
          <cell r="C27" t="str">
            <v/>
          </cell>
          <cell r="D27">
            <v>1190134.2199999997</v>
          </cell>
          <cell r="E27">
            <v>197571.87999999998</v>
          </cell>
          <cell r="F27">
            <v>358306.2</v>
          </cell>
          <cell r="G27">
            <v>592366.21</v>
          </cell>
          <cell r="H27">
            <v>338326.73</v>
          </cell>
          <cell r="I27">
            <v>231262.77000000002</v>
          </cell>
          <cell r="J27">
            <v>413246</v>
          </cell>
        </row>
        <row r="28">
          <cell r="A28" t="str">
            <v>BT15 5</v>
          </cell>
          <cell r="B28">
            <v>94855</v>
          </cell>
          <cell r="C28" t="str">
            <v/>
          </cell>
          <cell r="D28">
            <v>928353.12999999977</v>
          </cell>
          <cell r="E28">
            <v>135442.49</v>
          </cell>
          <cell r="F28">
            <v>332016.12</v>
          </cell>
          <cell r="G28">
            <v>539528.46</v>
          </cell>
          <cell r="H28">
            <v>337690.54</v>
          </cell>
          <cell r="I28">
            <v>248939.68</v>
          </cell>
          <cell r="J28">
            <v>505183.87</v>
          </cell>
        </row>
        <row r="29">
          <cell r="A29" t="str">
            <v>BT16 1</v>
          </cell>
          <cell r="B29">
            <v>128257</v>
          </cell>
          <cell r="C29" t="str">
            <v/>
          </cell>
          <cell r="D29">
            <v>1920731.2599999995</v>
          </cell>
          <cell r="E29">
            <v>532311.21999999986</v>
          </cell>
          <cell r="F29">
            <v>851169.47</v>
          </cell>
          <cell r="G29">
            <v>1357536.32</v>
          </cell>
          <cell r="H29">
            <v>602994.46</v>
          </cell>
          <cell r="I29">
            <v>474139.61</v>
          </cell>
          <cell r="J29">
            <v>822695.63</v>
          </cell>
        </row>
        <row r="30">
          <cell r="A30" t="str">
            <v>BT16 2</v>
          </cell>
          <cell r="B30">
            <v>101525</v>
          </cell>
          <cell r="C30" t="str">
            <v/>
          </cell>
          <cell r="D30">
            <v>1116593.55</v>
          </cell>
          <cell r="E30">
            <v>187880.28999999998</v>
          </cell>
          <cell r="F30">
            <v>433365.91</v>
          </cell>
          <cell r="G30">
            <v>1361441.77</v>
          </cell>
          <cell r="H30">
            <v>307678.96999999997</v>
          </cell>
          <cell r="I30">
            <v>430048.61</v>
          </cell>
          <cell r="J30">
            <v>637158.82999999996</v>
          </cell>
        </row>
        <row r="31">
          <cell r="A31" t="str">
            <v>BT17 0</v>
          </cell>
          <cell r="B31">
            <v>216697</v>
          </cell>
          <cell r="C31" t="str">
            <v/>
          </cell>
          <cell r="D31">
            <v>2745216.1299999966</v>
          </cell>
          <cell r="E31">
            <v>365829.64000000013</v>
          </cell>
          <cell r="F31">
            <v>792365.86</v>
          </cell>
          <cell r="G31">
            <v>3190383.38</v>
          </cell>
          <cell r="H31">
            <v>749244.62</v>
          </cell>
          <cell r="I31">
            <v>974905.54</v>
          </cell>
          <cell r="J31">
            <v>1651993.89</v>
          </cell>
        </row>
        <row r="32">
          <cell r="A32" t="str">
            <v>BT17 9</v>
          </cell>
          <cell r="B32">
            <v>137509</v>
          </cell>
          <cell r="C32" t="str">
            <v/>
          </cell>
          <cell r="D32">
            <v>1138744.8999999999</v>
          </cell>
          <cell r="E32">
            <v>356374.17000000004</v>
          </cell>
          <cell r="F32">
            <v>679606.62</v>
          </cell>
          <cell r="G32">
            <v>1067311.6599999999</v>
          </cell>
          <cell r="H32">
            <v>366539.19</v>
          </cell>
          <cell r="I32">
            <v>350938.88</v>
          </cell>
          <cell r="J32">
            <v>705593.81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2447375.8800000008</v>
          </cell>
          <cell r="E33">
            <v>234424.7</v>
          </cell>
          <cell r="F33">
            <v>742817.31</v>
          </cell>
          <cell r="G33">
            <v>882056.28</v>
          </cell>
          <cell r="H33">
            <v>221505.16</v>
          </cell>
          <cell r="I33">
            <v>202595.75</v>
          </cell>
          <cell r="J33">
            <v>608904.41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185260</v>
          </cell>
          <cell r="C35" t="str">
            <v/>
          </cell>
          <cell r="D35">
            <v>1038513.5800000001</v>
          </cell>
          <cell r="E35">
            <v>334487.32000000007</v>
          </cell>
          <cell r="F35" t="str">
            <v/>
          </cell>
          <cell r="G35">
            <v>866189.91</v>
          </cell>
          <cell r="H35">
            <v>462850.91999999993</v>
          </cell>
          <cell r="I35">
            <v>221233.79</v>
          </cell>
          <cell r="J35">
            <v>716133.12</v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2710146.3400000003</v>
          </cell>
          <cell r="E36">
            <v>463270.06999999983</v>
          </cell>
          <cell r="F36">
            <v>703032.26</v>
          </cell>
          <cell r="G36">
            <v>2074322.31</v>
          </cell>
          <cell r="H36">
            <v>1106371.8399999999</v>
          </cell>
          <cell r="I36">
            <v>618249.55000000005</v>
          </cell>
          <cell r="J36">
            <v>1080579.1100000001</v>
          </cell>
        </row>
        <row r="37">
          <cell r="A37" t="str">
            <v>BT19 6</v>
          </cell>
          <cell r="B37">
            <v>152027</v>
          </cell>
          <cell r="C37" t="str">
            <v/>
          </cell>
          <cell r="D37">
            <v>2002156.65</v>
          </cell>
          <cell r="E37">
            <v>296528.30999999994</v>
          </cell>
          <cell r="F37">
            <v>824495.58</v>
          </cell>
          <cell r="G37">
            <v>1853265.9</v>
          </cell>
          <cell r="H37">
            <v>1274105.1899999997</v>
          </cell>
          <cell r="I37">
            <v>739192.22</v>
          </cell>
          <cell r="J37">
            <v>701794.16</v>
          </cell>
        </row>
        <row r="38">
          <cell r="A38" t="str">
            <v>BT19 7</v>
          </cell>
          <cell r="B38">
            <v>52652</v>
          </cell>
          <cell r="C38" t="str">
            <v/>
          </cell>
          <cell r="D38">
            <v>1826050.6900000002</v>
          </cell>
          <cell r="E38">
            <v>396995.59999999992</v>
          </cell>
          <cell r="F38">
            <v>540541.24</v>
          </cell>
          <cell r="G38">
            <v>1521357.67</v>
          </cell>
          <cell r="H38">
            <v>918834.18</v>
          </cell>
          <cell r="I38">
            <v>507598.32</v>
          </cell>
          <cell r="J38">
            <v>999432.64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88392.459999999992</v>
          </cell>
          <cell r="E40" t="str">
            <v/>
          </cell>
          <cell r="F40">
            <v>205313.82</v>
          </cell>
          <cell r="G40" t="str">
            <v/>
          </cell>
          <cell r="H40" t="str">
            <v/>
          </cell>
          <cell r="I40" t="str">
            <v/>
          </cell>
          <cell r="J40">
            <v>76617.460000000006</v>
          </cell>
        </row>
        <row r="41">
          <cell r="A41" t="str">
            <v>BT20 3</v>
          </cell>
          <cell r="B41">
            <v>154328</v>
          </cell>
          <cell r="C41" t="str">
            <v/>
          </cell>
          <cell r="D41">
            <v>1018975.3699999999</v>
          </cell>
          <cell r="E41">
            <v>189803.78</v>
          </cell>
          <cell r="F41">
            <v>558885.02</v>
          </cell>
          <cell r="G41">
            <v>1069962.69</v>
          </cell>
          <cell r="H41">
            <v>980513.02</v>
          </cell>
          <cell r="I41">
            <v>359821.87</v>
          </cell>
          <cell r="J41">
            <v>849667.05</v>
          </cell>
        </row>
        <row r="42">
          <cell r="A42" t="str">
            <v>BT20 4</v>
          </cell>
          <cell r="B42">
            <v>33043</v>
          </cell>
          <cell r="C42" t="str">
            <v/>
          </cell>
          <cell r="D42">
            <v>721336.15999999968</v>
          </cell>
          <cell r="E42">
            <v>133920.32000000001</v>
          </cell>
          <cell r="F42">
            <v>383745.69</v>
          </cell>
          <cell r="G42">
            <v>828116.17</v>
          </cell>
          <cell r="H42">
            <v>522729.7</v>
          </cell>
          <cell r="I42">
            <v>263221.01</v>
          </cell>
          <cell r="J42">
            <v>665438.24</v>
          </cell>
        </row>
        <row r="43">
          <cell r="A43" t="str">
            <v>BT20 5</v>
          </cell>
          <cell r="B43">
            <v>48326</v>
          </cell>
          <cell r="C43" t="str">
            <v/>
          </cell>
          <cell r="D43">
            <v>1315587.1199999999</v>
          </cell>
          <cell r="E43">
            <v>123504.52</v>
          </cell>
          <cell r="F43">
            <v>386082.9</v>
          </cell>
          <cell r="G43">
            <v>639164.35</v>
          </cell>
          <cell r="H43">
            <v>383243.22999999992</v>
          </cell>
          <cell r="I43">
            <v>234470.13</v>
          </cell>
          <cell r="J43">
            <v>275172.71000000002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1274518.3199999998</v>
          </cell>
          <cell r="E45">
            <v>332590.25999999989</v>
          </cell>
          <cell r="F45">
            <v>568486.11</v>
          </cell>
          <cell r="G45">
            <v>988364.65</v>
          </cell>
          <cell r="H45">
            <v>620349.98000000021</v>
          </cell>
          <cell r="I45">
            <v>350571.42</v>
          </cell>
          <cell r="J45">
            <v>664708.88</v>
          </cell>
        </row>
        <row r="46">
          <cell r="A46" t="str">
            <v>BT22 1</v>
          </cell>
          <cell r="B46">
            <v>76523</v>
          </cell>
          <cell r="C46" t="str">
            <v/>
          </cell>
          <cell r="D46">
            <v>2105272.149999999</v>
          </cell>
          <cell r="E46">
            <v>619912.34</v>
          </cell>
          <cell r="F46">
            <v>460038.98</v>
          </cell>
          <cell r="G46">
            <v>968982.86</v>
          </cell>
          <cell r="H46">
            <v>658738.75000000012</v>
          </cell>
          <cell r="I46">
            <v>526963.17000000004</v>
          </cell>
          <cell r="J46">
            <v>1238973.58</v>
          </cell>
        </row>
        <row r="47">
          <cell r="A47" t="str">
            <v>BT22 2</v>
          </cell>
          <cell r="B47">
            <v>93542</v>
          </cell>
          <cell r="C47" t="str">
            <v/>
          </cell>
          <cell r="D47">
            <v>1567661.7799999998</v>
          </cell>
          <cell r="E47">
            <v>320619.54999999993</v>
          </cell>
          <cell r="F47">
            <v>695179.14</v>
          </cell>
          <cell r="G47">
            <v>1492168.78</v>
          </cell>
          <cell r="H47">
            <v>582838.25999999989</v>
          </cell>
          <cell r="I47">
            <v>634274.84</v>
          </cell>
          <cell r="J47">
            <v>832023.02</v>
          </cell>
        </row>
        <row r="48">
          <cell r="A48" t="str">
            <v>BT23 4</v>
          </cell>
          <cell r="B48">
            <v>52167</v>
          </cell>
          <cell r="C48" t="str">
            <v/>
          </cell>
          <cell r="D48">
            <v>2271789.8999999994</v>
          </cell>
          <cell r="E48">
            <v>225960.09000000003</v>
          </cell>
          <cell r="F48">
            <v>516810.91</v>
          </cell>
          <cell r="G48">
            <v>1020161.71</v>
          </cell>
          <cell r="H48">
            <v>512893.34999999992</v>
          </cell>
          <cell r="I48">
            <v>663035.39</v>
          </cell>
          <cell r="J48">
            <v>878899.29</v>
          </cell>
        </row>
        <row r="49">
          <cell r="A49" t="str">
            <v>BT23 5</v>
          </cell>
          <cell r="B49">
            <v>119500</v>
          </cell>
          <cell r="C49" t="str">
            <v/>
          </cell>
          <cell r="D49">
            <v>3018204.1999999993</v>
          </cell>
          <cell r="E49">
            <v>533672.24</v>
          </cell>
          <cell r="F49">
            <v>918182.61</v>
          </cell>
          <cell r="G49">
            <v>1799550.31</v>
          </cell>
          <cell r="H49">
            <v>653978.04999999981</v>
          </cell>
          <cell r="I49">
            <v>515390.4</v>
          </cell>
          <cell r="J49">
            <v>1632591.44</v>
          </cell>
        </row>
        <row r="50">
          <cell r="A50" t="str">
            <v>BT23 6</v>
          </cell>
          <cell r="B50">
            <v>93310</v>
          </cell>
          <cell r="C50" t="str">
            <v/>
          </cell>
          <cell r="D50">
            <v>1878319.0586587368</v>
          </cell>
          <cell r="E50">
            <v>448750.60000000003</v>
          </cell>
          <cell r="F50">
            <v>778125.83</v>
          </cell>
          <cell r="G50">
            <v>1037267.32</v>
          </cell>
          <cell r="H50">
            <v>397564.93999999994</v>
          </cell>
          <cell r="I50">
            <v>416444.4</v>
          </cell>
          <cell r="J50">
            <v>789170.79</v>
          </cell>
        </row>
        <row r="51">
          <cell r="A51" t="str">
            <v>BT23 7</v>
          </cell>
          <cell r="B51">
            <v>67082</v>
          </cell>
          <cell r="C51" t="str">
            <v/>
          </cell>
          <cell r="D51">
            <v>1666168.4100000006</v>
          </cell>
          <cell r="E51">
            <v>275223.02000000014</v>
          </cell>
          <cell r="F51">
            <v>524234.04</v>
          </cell>
          <cell r="G51">
            <v>1366795.62</v>
          </cell>
          <cell r="H51">
            <v>640872.36999999988</v>
          </cell>
          <cell r="I51">
            <v>630311.95000000007</v>
          </cell>
          <cell r="J51">
            <v>715944.13</v>
          </cell>
        </row>
        <row r="52">
          <cell r="A52" t="str">
            <v>BT23 8</v>
          </cell>
          <cell r="B52">
            <v>140959</v>
          </cell>
          <cell r="C52" t="str">
            <v/>
          </cell>
          <cell r="D52">
            <v>2393332.8600000013</v>
          </cell>
          <cell r="E52">
            <v>362093.24</v>
          </cell>
          <cell r="F52">
            <v>443372.54</v>
          </cell>
          <cell r="G52">
            <v>1305677.82</v>
          </cell>
          <cell r="H52">
            <v>791270.09999999986</v>
          </cell>
          <cell r="I52">
            <v>852124.69000000006</v>
          </cell>
          <cell r="J52">
            <v>958281.86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66376</v>
          </cell>
          <cell r="C54" t="str">
            <v/>
          </cell>
          <cell r="D54">
            <v>959030.30999999994</v>
          </cell>
          <cell r="E54" t="str">
            <v/>
          </cell>
          <cell r="F54">
            <v>416999.23</v>
          </cell>
          <cell r="G54">
            <v>848393.26</v>
          </cell>
          <cell r="H54">
            <v>244480.67000000004</v>
          </cell>
          <cell r="I54">
            <v>254474.18</v>
          </cell>
          <cell r="J54">
            <v>413453.14</v>
          </cell>
        </row>
        <row r="55">
          <cell r="A55" t="str">
            <v>BT24 8</v>
          </cell>
          <cell r="B55">
            <v>320504</v>
          </cell>
          <cell r="C55" t="str">
            <v/>
          </cell>
          <cell r="D55">
            <v>2148170.209999999</v>
          </cell>
          <cell r="E55">
            <v>506036.03</v>
          </cell>
          <cell r="F55">
            <v>752066.87</v>
          </cell>
          <cell r="G55">
            <v>1205150.1299999999</v>
          </cell>
          <cell r="H55">
            <v>304657.96999999997</v>
          </cell>
          <cell r="I55">
            <v>507488.29000000004</v>
          </cell>
          <cell r="J55">
            <v>1262034.05</v>
          </cell>
        </row>
        <row r="56">
          <cell r="A56" t="str">
            <v>BT25 1</v>
          </cell>
          <cell r="B56">
            <v>83142</v>
          </cell>
          <cell r="C56" t="str">
            <v/>
          </cell>
          <cell r="D56">
            <v>2092479.2999999991</v>
          </cell>
          <cell r="E56">
            <v>456938.59</v>
          </cell>
          <cell r="F56">
            <v>903628.72</v>
          </cell>
          <cell r="G56">
            <v>1200702.23</v>
          </cell>
          <cell r="H56">
            <v>616921.12000000011</v>
          </cell>
          <cell r="I56">
            <v>512694.86</v>
          </cell>
          <cell r="J56">
            <v>1019255.06</v>
          </cell>
        </row>
        <row r="57">
          <cell r="A57" t="str">
            <v>BT25 2</v>
          </cell>
          <cell r="B57">
            <v>138864</v>
          </cell>
          <cell r="C57" t="str">
            <v/>
          </cell>
          <cell r="D57">
            <v>758817.7999999997</v>
          </cell>
          <cell r="E57">
            <v>200050.51999999996</v>
          </cell>
          <cell r="F57">
            <v>245723.34</v>
          </cell>
          <cell r="G57">
            <v>741046.64</v>
          </cell>
          <cell r="H57">
            <v>270960.05</v>
          </cell>
          <cell r="I57">
            <v>344956.28</v>
          </cell>
          <cell r="J57">
            <v>586644.18999999994</v>
          </cell>
        </row>
        <row r="58">
          <cell r="A58" t="str">
            <v>BT26 6</v>
          </cell>
          <cell r="B58">
            <v>153918</v>
          </cell>
          <cell r="C58" t="str">
            <v/>
          </cell>
          <cell r="D58">
            <v>2051812.6192687741</v>
          </cell>
          <cell r="E58">
            <v>1700749.0499999986</v>
          </cell>
          <cell r="F58">
            <v>1046237.63</v>
          </cell>
          <cell r="G58">
            <v>1257543.08</v>
          </cell>
          <cell r="H58">
            <v>544842.56000000006</v>
          </cell>
          <cell r="I58">
            <v>324889.7</v>
          </cell>
          <cell r="J58">
            <v>842736.24</v>
          </cell>
        </row>
        <row r="59">
          <cell r="A59" t="str">
            <v>BT27 4</v>
          </cell>
          <cell r="B59">
            <v>93525</v>
          </cell>
          <cell r="C59" t="str">
            <v/>
          </cell>
          <cell r="D59">
            <v>1339303.3199999998</v>
          </cell>
          <cell r="E59">
            <v>204688.46999999994</v>
          </cell>
          <cell r="F59">
            <v>717674.19</v>
          </cell>
          <cell r="G59">
            <v>1049967.75</v>
          </cell>
          <cell r="H59">
            <v>782644.85999999987</v>
          </cell>
          <cell r="I59">
            <v>478897.10000000003</v>
          </cell>
          <cell r="J59">
            <v>663024.48</v>
          </cell>
        </row>
        <row r="60">
          <cell r="A60" t="str">
            <v>BT27 5</v>
          </cell>
          <cell r="B60">
            <v>156480</v>
          </cell>
          <cell r="C60" t="str">
            <v/>
          </cell>
          <cell r="D60">
            <v>2026374.2500000007</v>
          </cell>
          <cell r="E60">
            <v>482207.31</v>
          </cell>
          <cell r="F60">
            <v>719042.53</v>
          </cell>
          <cell r="G60">
            <v>1774072.61</v>
          </cell>
          <cell r="H60">
            <v>617457.59999999986</v>
          </cell>
          <cell r="I60">
            <v>468539.98</v>
          </cell>
          <cell r="J60">
            <v>673365.23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395202.28</v>
          </cell>
          <cell r="E61">
            <v>58814.409999999989</v>
          </cell>
          <cell r="F61">
            <v>156633.01999999999</v>
          </cell>
          <cell r="G61">
            <v>196227.16</v>
          </cell>
          <cell r="H61" t="str">
            <v/>
          </cell>
          <cell r="I61">
            <v>107239.99</v>
          </cell>
          <cell r="J61">
            <v>152200.47</v>
          </cell>
        </row>
        <row r="62">
          <cell r="A62" t="str">
            <v>BT28 1</v>
          </cell>
          <cell r="B62">
            <v>42339</v>
          </cell>
          <cell r="C62" t="str">
            <v/>
          </cell>
          <cell r="D62">
            <v>533023.58000000019</v>
          </cell>
          <cell r="E62">
            <v>105222.40999999999</v>
          </cell>
          <cell r="F62">
            <v>320381.25</v>
          </cell>
          <cell r="G62">
            <v>1023829.75</v>
          </cell>
          <cell r="H62">
            <v>230904.05</v>
          </cell>
          <cell r="I62">
            <v>238151.02000000002</v>
          </cell>
          <cell r="J62">
            <v>572420.99</v>
          </cell>
        </row>
        <row r="63">
          <cell r="A63" t="str">
            <v>BT28 2</v>
          </cell>
          <cell r="B63">
            <v>320111</v>
          </cell>
          <cell r="C63" t="str">
            <v/>
          </cell>
          <cell r="D63">
            <v>2795738.419999999</v>
          </cell>
          <cell r="E63">
            <v>384800.08999999997</v>
          </cell>
          <cell r="F63">
            <v>1292767.81</v>
          </cell>
          <cell r="G63">
            <v>3086725.72</v>
          </cell>
          <cell r="H63">
            <v>1181094.7400000009</v>
          </cell>
          <cell r="I63">
            <v>1061257.3999999999</v>
          </cell>
          <cell r="J63">
            <v>1487592.75</v>
          </cell>
        </row>
        <row r="64">
          <cell r="A64" t="str">
            <v>BT28 3</v>
          </cell>
          <cell r="B64">
            <v>210739</v>
          </cell>
          <cell r="C64" t="str">
            <v/>
          </cell>
          <cell r="D64">
            <v>3032615.28</v>
          </cell>
          <cell r="E64">
            <v>598992.06999999983</v>
          </cell>
          <cell r="F64">
            <v>1095022.8400000001</v>
          </cell>
          <cell r="G64">
            <v>2294950.66</v>
          </cell>
          <cell r="H64">
            <v>969362.29000000015</v>
          </cell>
          <cell r="I64">
            <v>1084602.02</v>
          </cell>
          <cell r="J64">
            <v>1352959.65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173549</v>
          </cell>
          <cell r="C66" t="str">
            <v/>
          </cell>
          <cell r="D66">
            <v>2874452.2999999975</v>
          </cell>
          <cell r="E66">
            <v>587877.20000000019</v>
          </cell>
          <cell r="F66">
            <v>836794.65</v>
          </cell>
          <cell r="G66">
            <v>1866556.91</v>
          </cell>
          <cell r="H66">
            <v>820369.19000000018</v>
          </cell>
          <cell r="I66">
            <v>815956.12</v>
          </cell>
          <cell r="J66">
            <v>1640062.44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122769.80000000002</v>
          </cell>
          <cell r="E67" t="str">
            <v/>
          </cell>
          <cell r="F67">
            <v>139546.72</v>
          </cell>
          <cell r="G67">
            <v>178533.27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347003</v>
          </cell>
          <cell r="C69" t="str">
            <v/>
          </cell>
          <cell r="D69">
            <v>1882821.2099999997</v>
          </cell>
          <cell r="E69">
            <v>235763.88999999998</v>
          </cell>
          <cell r="F69">
            <v>400914.31</v>
          </cell>
          <cell r="G69">
            <v>1006000.19</v>
          </cell>
          <cell r="H69">
            <v>362417.87</v>
          </cell>
          <cell r="I69">
            <v>702270.35</v>
          </cell>
          <cell r="J69">
            <v>903887.29</v>
          </cell>
        </row>
        <row r="70">
          <cell r="A70" t="str">
            <v>BT30 7</v>
          </cell>
          <cell r="B70">
            <v>268535</v>
          </cell>
          <cell r="C70" t="str">
            <v/>
          </cell>
          <cell r="D70">
            <v>1345199.4900000005</v>
          </cell>
          <cell r="E70">
            <v>261547.49000000002</v>
          </cell>
          <cell r="F70">
            <v>195504.63</v>
          </cell>
          <cell r="G70">
            <v>815345.09</v>
          </cell>
          <cell r="H70">
            <v>128353.32000000002</v>
          </cell>
          <cell r="I70">
            <v>413674.85000000003</v>
          </cell>
          <cell r="J70">
            <v>550869.51</v>
          </cell>
        </row>
        <row r="71">
          <cell r="A71" t="str">
            <v>BT30 8</v>
          </cell>
          <cell r="B71">
            <v>205978</v>
          </cell>
          <cell r="C71" t="str">
            <v/>
          </cell>
          <cell r="D71">
            <v>1878434.4100000008</v>
          </cell>
          <cell r="E71">
            <v>223913.00000000006</v>
          </cell>
          <cell r="F71">
            <v>186670.48</v>
          </cell>
          <cell r="G71">
            <v>693807.61</v>
          </cell>
          <cell r="H71">
            <v>177981.96</v>
          </cell>
          <cell r="I71">
            <v>442136.81</v>
          </cell>
          <cell r="J71">
            <v>654173.28</v>
          </cell>
        </row>
        <row r="72">
          <cell r="A72" t="str">
            <v>BT30 9</v>
          </cell>
          <cell r="B72">
            <v>118304</v>
          </cell>
          <cell r="C72" t="str">
            <v/>
          </cell>
          <cell r="D72">
            <v>1815891.9399999997</v>
          </cell>
          <cell r="E72" t="str">
            <v/>
          </cell>
          <cell r="F72">
            <v>624573.62</v>
          </cell>
          <cell r="G72">
            <v>1240469.6399999999</v>
          </cell>
          <cell r="H72">
            <v>269564.11</v>
          </cell>
          <cell r="I72">
            <v>538406.1</v>
          </cell>
          <cell r="J72">
            <v>1134357.75</v>
          </cell>
        </row>
        <row r="73">
          <cell r="A73" t="str">
            <v>BT31 9</v>
          </cell>
          <cell r="B73">
            <v>353511</v>
          </cell>
          <cell r="C73" t="str">
            <v/>
          </cell>
          <cell r="D73">
            <v>1608924.2600000002</v>
          </cell>
          <cell r="E73">
            <v>251460.21999999997</v>
          </cell>
          <cell r="F73">
            <v>240779.08</v>
          </cell>
          <cell r="G73">
            <v>591191.04000000004</v>
          </cell>
          <cell r="H73">
            <v>139583.49999999997</v>
          </cell>
          <cell r="I73">
            <v>351245.14</v>
          </cell>
          <cell r="J73">
            <v>1185091.5</v>
          </cell>
        </row>
        <row r="74">
          <cell r="A74" t="str">
            <v>BT32 3</v>
          </cell>
          <cell r="B74">
            <v>282698</v>
          </cell>
          <cell r="C74" t="str">
            <v/>
          </cell>
          <cell r="D74">
            <v>1387727.12</v>
          </cell>
          <cell r="E74">
            <v>310398.42000000004</v>
          </cell>
          <cell r="F74">
            <v>671417.92</v>
          </cell>
          <cell r="G74">
            <v>965339.55</v>
          </cell>
          <cell r="H74">
            <v>379980.06</v>
          </cell>
          <cell r="I74">
            <v>950732.88</v>
          </cell>
          <cell r="J74">
            <v>924243.69</v>
          </cell>
        </row>
        <row r="75">
          <cell r="A75" t="str">
            <v>BT32 4</v>
          </cell>
          <cell r="B75">
            <v>284437</v>
          </cell>
          <cell r="C75" t="str">
            <v/>
          </cell>
          <cell r="D75">
            <v>1746204.0599999994</v>
          </cell>
          <cell r="E75">
            <v>157736.85000000003</v>
          </cell>
          <cell r="F75">
            <v>668334.63</v>
          </cell>
          <cell r="G75">
            <v>903177.59</v>
          </cell>
          <cell r="H75">
            <v>427365.2900000001</v>
          </cell>
          <cell r="I75">
            <v>689759.98</v>
          </cell>
          <cell r="J75">
            <v>719340.76</v>
          </cell>
        </row>
        <row r="76">
          <cell r="A76" t="str">
            <v>BT32 5</v>
          </cell>
          <cell r="B76">
            <v>82785</v>
          </cell>
          <cell r="C76" t="str">
            <v/>
          </cell>
          <cell r="D76">
            <v>1002848.9</v>
          </cell>
          <cell r="E76">
            <v>277463.74999999994</v>
          </cell>
          <cell r="F76" t="str">
            <v/>
          </cell>
          <cell r="G76">
            <v>357236.57</v>
          </cell>
          <cell r="H76">
            <v>121110.28000000001</v>
          </cell>
          <cell r="I76">
            <v>302656.62</v>
          </cell>
          <cell r="J76">
            <v>391436.03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535379</v>
          </cell>
          <cell r="C78" t="str">
            <v/>
          </cell>
          <cell r="D78">
            <v>1285347.0299999998</v>
          </cell>
          <cell r="E78">
            <v>314868.70000000007</v>
          </cell>
          <cell r="F78">
            <v>426196.31</v>
          </cell>
          <cell r="G78">
            <v>960360.66</v>
          </cell>
          <cell r="H78">
            <v>200655.99</v>
          </cell>
          <cell r="I78">
            <v>319425.18</v>
          </cell>
          <cell r="J78">
            <v>1063299.8700000001</v>
          </cell>
        </row>
        <row r="79">
          <cell r="A79" t="str">
            <v>BT34 1</v>
          </cell>
          <cell r="B79">
            <v>166324</v>
          </cell>
          <cell r="C79" t="str">
            <v/>
          </cell>
          <cell r="D79">
            <v>1626611.4600000004</v>
          </cell>
          <cell r="E79">
            <v>166243.35000000003</v>
          </cell>
          <cell r="F79">
            <v>255787.82</v>
          </cell>
          <cell r="G79">
            <v>523013.7</v>
          </cell>
          <cell r="H79">
            <v>573456.61999999988</v>
          </cell>
          <cell r="I79">
            <v>491331.17</v>
          </cell>
          <cell r="J79">
            <v>601909.61</v>
          </cell>
        </row>
        <row r="80">
          <cell r="A80" t="str">
            <v>BT34 2</v>
          </cell>
          <cell r="B80">
            <v>362830</v>
          </cell>
          <cell r="C80" t="str">
            <v/>
          </cell>
          <cell r="D80">
            <v>1875980.8134659196</v>
          </cell>
          <cell r="E80">
            <v>205836.65</v>
          </cell>
          <cell r="F80">
            <v>364228.99</v>
          </cell>
          <cell r="G80">
            <v>712096.4</v>
          </cell>
          <cell r="H80">
            <v>626949.0399999998</v>
          </cell>
          <cell r="I80">
            <v>709745.44000000006</v>
          </cell>
          <cell r="J80">
            <v>850391.35</v>
          </cell>
        </row>
        <row r="81">
          <cell r="A81" t="str">
            <v>BT34 3</v>
          </cell>
          <cell r="B81">
            <v>894571</v>
          </cell>
          <cell r="C81" t="str">
            <v/>
          </cell>
          <cell r="D81">
            <v>1867209.1999999997</v>
          </cell>
          <cell r="E81">
            <v>261713.65999999997</v>
          </cell>
          <cell r="F81">
            <v>296365.65999999997</v>
          </cell>
          <cell r="G81">
            <v>634955.86</v>
          </cell>
          <cell r="H81">
            <v>517306.00999999989</v>
          </cell>
          <cell r="I81">
            <v>543617.38</v>
          </cell>
          <cell r="J81">
            <v>1389384.26</v>
          </cell>
        </row>
        <row r="82">
          <cell r="A82" t="str">
            <v>BT34 4</v>
          </cell>
          <cell r="B82">
            <v>2222543</v>
          </cell>
          <cell r="C82" t="str">
            <v/>
          </cell>
          <cell r="D82">
            <v>2704824.3699999996</v>
          </cell>
          <cell r="E82">
            <v>591352.01999999955</v>
          </cell>
          <cell r="F82">
            <v>346631.98</v>
          </cell>
          <cell r="G82">
            <v>1231924.8400000001</v>
          </cell>
          <cell r="H82">
            <v>283137.40999999997</v>
          </cell>
          <cell r="I82">
            <v>393452.26</v>
          </cell>
          <cell r="J82">
            <v>516927.62</v>
          </cell>
        </row>
        <row r="83">
          <cell r="A83" t="str">
            <v>BT34 5</v>
          </cell>
          <cell r="B83">
            <v>127978</v>
          </cell>
          <cell r="C83" t="str">
            <v/>
          </cell>
          <cell r="D83">
            <v>1649714.4323463419</v>
          </cell>
          <cell r="E83" t="str">
            <v/>
          </cell>
          <cell r="F83">
            <v>249970.07</v>
          </cell>
          <cell r="G83">
            <v>808682.39</v>
          </cell>
          <cell r="H83">
            <v>296928.71000000002</v>
          </cell>
          <cell r="I83">
            <v>399450.93</v>
          </cell>
          <cell r="J83">
            <v>1086503.78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548492.99</v>
          </cell>
          <cell r="E84" t="str">
            <v/>
          </cell>
          <cell r="F84">
            <v>67583.149999999994</v>
          </cell>
          <cell r="G84">
            <v>245610.23</v>
          </cell>
          <cell r="H84" t="str">
            <v/>
          </cell>
          <cell r="I84">
            <v>144336.06</v>
          </cell>
          <cell r="J84">
            <v>447830.11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105291</v>
          </cell>
          <cell r="C86" t="str">
            <v/>
          </cell>
          <cell r="D86">
            <v>1188843.4800000002</v>
          </cell>
          <cell r="E86">
            <v>61621.94</v>
          </cell>
          <cell r="F86">
            <v>218757.74</v>
          </cell>
          <cell r="G86">
            <v>572692.34</v>
          </cell>
          <cell r="H86">
            <v>425864.81999999995</v>
          </cell>
          <cell r="I86">
            <v>513120.56</v>
          </cell>
          <cell r="J86">
            <v>466262.2</v>
          </cell>
        </row>
        <row r="87">
          <cell r="A87" t="str">
            <v>BT35 7</v>
          </cell>
          <cell r="B87">
            <v>161181</v>
          </cell>
          <cell r="C87" t="str">
            <v/>
          </cell>
          <cell r="D87">
            <v>1310094.49</v>
          </cell>
          <cell r="E87" t="str">
            <v/>
          </cell>
          <cell r="F87">
            <v>250414.65</v>
          </cell>
          <cell r="G87">
            <v>513046.57</v>
          </cell>
          <cell r="H87">
            <v>419582.13</v>
          </cell>
          <cell r="I87">
            <v>558504.39</v>
          </cell>
          <cell r="J87">
            <v>641454.39</v>
          </cell>
        </row>
        <row r="88">
          <cell r="A88" t="str">
            <v>BT35 8</v>
          </cell>
          <cell r="B88">
            <v>341484</v>
          </cell>
          <cell r="C88" t="str">
            <v/>
          </cell>
          <cell r="D88">
            <v>2076014.456224229</v>
          </cell>
          <cell r="E88">
            <v>201356.09</v>
          </cell>
          <cell r="F88">
            <v>290125.33</v>
          </cell>
          <cell r="G88">
            <v>752355.14</v>
          </cell>
          <cell r="H88">
            <v>675980.6100000001</v>
          </cell>
          <cell r="I88">
            <v>781584.8</v>
          </cell>
          <cell r="J88">
            <v>814818.24</v>
          </cell>
        </row>
        <row r="89">
          <cell r="A89" t="str">
            <v>BT35 9</v>
          </cell>
          <cell r="B89">
            <v>188933</v>
          </cell>
          <cell r="C89" t="str">
            <v/>
          </cell>
          <cell r="D89">
            <v>2381903.7944499967</v>
          </cell>
          <cell r="E89" t="str">
            <v/>
          </cell>
          <cell r="F89">
            <v>198009.92</v>
          </cell>
          <cell r="G89">
            <v>554649.14</v>
          </cell>
          <cell r="H89">
            <v>303148.42</v>
          </cell>
          <cell r="I89">
            <v>304512.62</v>
          </cell>
          <cell r="J89">
            <v>492372.78</v>
          </cell>
        </row>
        <row r="90">
          <cell r="A90" t="str">
            <v>BT36 4</v>
          </cell>
          <cell r="B90">
            <v>94609</v>
          </cell>
          <cell r="C90" t="str">
            <v/>
          </cell>
          <cell r="D90">
            <v>1015104.1499999999</v>
          </cell>
          <cell r="E90">
            <v>179493.89</v>
          </cell>
          <cell r="F90">
            <v>467582.38</v>
          </cell>
          <cell r="G90">
            <v>825980.56</v>
          </cell>
          <cell r="H90">
            <v>713960.42999999982</v>
          </cell>
          <cell r="I90">
            <v>458554.65</v>
          </cell>
          <cell r="J90">
            <v>690371.57</v>
          </cell>
        </row>
        <row r="91">
          <cell r="A91" t="str">
            <v>BT36 5</v>
          </cell>
          <cell r="B91">
            <v>174603</v>
          </cell>
          <cell r="C91" t="str">
            <v/>
          </cell>
          <cell r="D91">
            <v>1905038.1900000004</v>
          </cell>
          <cell r="E91">
            <v>188210.88999999996</v>
          </cell>
          <cell r="F91">
            <v>745074.52</v>
          </cell>
          <cell r="G91">
            <v>1807347.78</v>
          </cell>
          <cell r="H91">
            <v>928790.64999999979</v>
          </cell>
          <cell r="I91">
            <v>873741.90999999898</v>
          </cell>
          <cell r="J91">
            <v>803444.82</v>
          </cell>
        </row>
        <row r="92">
          <cell r="A92" t="str">
            <v>BT36 6</v>
          </cell>
          <cell r="B92">
            <v>131045</v>
          </cell>
          <cell r="C92" t="str">
            <v/>
          </cell>
          <cell r="D92">
            <v>2073498.2900000003</v>
          </cell>
          <cell r="E92">
            <v>511658.2300000001</v>
          </cell>
          <cell r="F92">
            <v>806452.78</v>
          </cell>
          <cell r="G92">
            <v>2113780.09</v>
          </cell>
          <cell r="H92">
            <v>1313631.79</v>
          </cell>
          <cell r="I92">
            <v>1202777.8500000001</v>
          </cell>
          <cell r="J92">
            <v>856846.17</v>
          </cell>
        </row>
        <row r="93">
          <cell r="A93" t="str">
            <v>BT36 7</v>
          </cell>
          <cell r="B93">
            <v>308406</v>
          </cell>
          <cell r="C93" t="str">
            <v/>
          </cell>
          <cell r="D93">
            <v>1896923.3</v>
          </cell>
          <cell r="E93">
            <v>397825.36000000022</v>
          </cell>
          <cell r="F93">
            <v>695133.28</v>
          </cell>
          <cell r="G93">
            <v>1944968.34</v>
          </cell>
          <cell r="H93">
            <v>948843.97999999986</v>
          </cell>
          <cell r="I93">
            <v>722588.18</v>
          </cell>
          <cell r="J93">
            <v>811506.71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192984</v>
          </cell>
          <cell r="C95" t="str">
            <v/>
          </cell>
          <cell r="D95">
            <v>2807843.9299999988</v>
          </cell>
          <cell r="E95">
            <v>527113.85999999975</v>
          </cell>
          <cell r="F95">
            <v>1350843.18</v>
          </cell>
          <cell r="G95">
            <v>2141566.5499999998</v>
          </cell>
          <cell r="H95">
            <v>953249.17999999982</v>
          </cell>
          <cell r="I95">
            <v>857248.5</v>
          </cell>
          <cell r="J95">
            <v>1170740.01</v>
          </cell>
        </row>
        <row r="96">
          <cell r="A96" t="str">
            <v>BT37 9</v>
          </cell>
          <cell r="B96">
            <v>108938</v>
          </cell>
          <cell r="C96" t="str">
            <v/>
          </cell>
          <cell r="D96">
            <v>759900.94000000018</v>
          </cell>
          <cell r="E96">
            <v>74226.61</v>
          </cell>
          <cell r="F96">
            <v>235365.32</v>
          </cell>
          <cell r="G96">
            <v>1013871.57</v>
          </cell>
          <cell r="H96">
            <v>451042.47</v>
          </cell>
          <cell r="I96">
            <v>467880.39</v>
          </cell>
          <cell r="J96">
            <v>526641.68999999994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104872</v>
          </cell>
          <cell r="C98" t="str">
            <v/>
          </cell>
          <cell r="D98">
            <v>1460260.53</v>
          </cell>
          <cell r="E98">
            <v>349242.33999999997</v>
          </cell>
          <cell r="F98">
            <v>433985.63</v>
          </cell>
          <cell r="G98">
            <v>1775654.51</v>
          </cell>
          <cell r="H98">
            <v>1792077.5300000005</v>
          </cell>
          <cell r="I98">
            <v>607660.21</v>
          </cell>
          <cell r="J98">
            <v>641485.55000000005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2686208.34</v>
          </cell>
          <cell r="E99" t="str">
            <v/>
          </cell>
          <cell r="F99">
            <v>842732.65</v>
          </cell>
          <cell r="G99">
            <v>2575472.41</v>
          </cell>
          <cell r="H99">
            <v>1859136.3500000003</v>
          </cell>
          <cell r="I99">
            <v>817852.66</v>
          </cell>
          <cell r="J99">
            <v>1166255.3700000001</v>
          </cell>
        </row>
        <row r="100">
          <cell r="A100" t="str">
            <v>BT38 9</v>
          </cell>
          <cell r="B100">
            <v>127459</v>
          </cell>
          <cell r="C100" t="str">
            <v/>
          </cell>
          <cell r="D100">
            <v>2071464.4499999993</v>
          </cell>
          <cell r="E100">
            <v>245594.79</v>
          </cell>
          <cell r="F100">
            <v>769869.63</v>
          </cell>
          <cell r="G100">
            <v>1944336.91</v>
          </cell>
          <cell r="H100">
            <v>1180613.5800000003</v>
          </cell>
          <cell r="I100">
            <v>775186</v>
          </cell>
          <cell r="J100">
            <v>699700.98</v>
          </cell>
        </row>
        <row r="101">
          <cell r="A101" t="str">
            <v>BT39 0</v>
          </cell>
          <cell r="B101">
            <v>164000</v>
          </cell>
          <cell r="C101" t="str">
            <v/>
          </cell>
          <cell r="D101">
            <v>1829798.89</v>
          </cell>
          <cell r="E101">
            <v>297139.48999999993</v>
          </cell>
          <cell r="F101">
            <v>451081.09</v>
          </cell>
          <cell r="G101">
            <v>1045159.27</v>
          </cell>
          <cell r="H101">
            <v>577784.41</v>
          </cell>
          <cell r="I101">
            <v>509963.94</v>
          </cell>
          <cell r="J101">
            <v>648574.42000000004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202615</v>
          </cell>
          <cell r="C103" t="str">
            <v/>
          </cell>
          <cell r="D103">
            <v>3313237.48</v>
          </cell>
          <cell r="E103">
            <v>1164355.8700000008</v>
          </cell>
          <cell r="F103">
            <v>1031791.81</v>
          </cell>
          <cell r="G103">
            <v>2381924.14</v>
          </cell>
          <cell r="H103">
            <v>1033968.59</v>
          </cell>
          <cell r="I103">
            <v>908079.59000000102</v>
          </cell>
          <cell r="J103">
            <v>1609154.41</v>
          </cell>
        </row>
        <row r="104">
          <cell r="A104" t="str">
            <v>BT4 1</v>
          </cell>
          <cell r="B104">
            <v>66287</v>
          </cell>
          <cell r="C104" t="str">
            <v/>
          </cell>
          <cell r="D104">
            <v>839133.76999999955</v>
          </cell>
          <cell r="E104">
            <v>140929.05000000002</v>
          </cell>
          <cell r="F104">
            <v>266071.24</v>
          </cell>
          <cell r="G104">
            <v>1134105.81</v>
          </cell>
          <cell r="H104">
            <v>274073</v>
          </cell>
          <cell r="I104">
            <v>341886.99</v>
          </cell>
          <cell r="J104">
            <v>559085.68000000005</v>
          </cell>
        </row>
        <row r="105">
          <cell r="A105" t="str">
            <v>BT4 2</v>
          </cell>
          <cell r="B105">
            <v>100570</v>
          </cell>
          <cell r="C105" t="str">
            <v/>
          </cell>
          <cell r="D105">
            <v>1799209.7700000007</v>
          </cell>
          <cell r="E105">
            <v>800916.47999999975</v>
          </cell>
          <cell r="F105">
            <v>683086.41</v>
          </cell>
          <cell r="G105">
            <v>1118241.32</v>
          </cell>
          <cell r="H105">
            <v>338245.54</v>
          </cell>
          <cell r="I105">
            <v>433086.23</v>
          </cell>
          <cell r="J105">
            <v>668585.25</v>
          </cell>
        </row>
        <row r="106">
          <cell r="A106" t="str">
            <v>BT4 3</v>
          </cell>
          <cell r="B106">
            <v>76202</v>
          </cell>
          <cell r="C106" t="str">
            <v/>
          </cell>
          <cell r="D106">
            <v>1025292.4400000001</v>
          </cell>
          <cell r="E106">
            <v>169185.46</v>
          </cell>
          <cell r="F106">
            <v>387977.83</v>
          </cell>
          <cell r="G106">
            <v>796202.12</v>
          </cell>
          <cell r="H106">
            <v>316440.0799999999</v>
          </cell>
          <cell r="I106">
            <v>301061.42</v>
          </cell>
          <cell r="J106">
            <v>320957.78000000003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894218.49000000046</v>
          </cell>
          <cell r="E108">
            <v>71038.16</v>
          </cell>
          <cell r="F108">
            <v>282532.88</v>
          </cell>
          <cell r="G108">
            <v>1099266.6299999999</v>
          </cell>
          <cell r="H108">
            <v>133691.44999999998</v>
          </cell>
          <cell r="I108">
            <v>754434.13</v>
          </cell>
          <cell r="J108">
            <v>584617.31999999995</v>
          </cell>
        </row>
        <row r="109">
          <cell r="A109" t="str">
            <v>BT40 2</v>
          </cell>
          <cell r="B109">
            <v>108021</v>
          </cell>
          <cell r="C109" t="str">
            <v/>
          </cell>
          <cell r="D109">
            <v>1339181.6399999997</v>
          </cell>
          <cell r="E109">
            <v>209703.17000000007</v>
          </cell>
          <cell r="F109">
            <v>495689.85</v>
          </cell>
          <cell r="G109">
            <v>2419322.04</v>
          </cell>
          <cell r="H109">
            <v>380702.51</v>
          </cell>
          <cell r="I109">
            <v>1380626.58</v>
          </cell>
          <cell r="J109">
            <v>966254.19</v>
          </cell>
        </row>
        <row r="110">
          <cell r="A110" t="str">
            <v>BT40 3</v>
          </cell>
          <cell r="B110">
            <v>102019</v>
          </cell>
          <cell r="C110" t="str">
            <v/>
          </cell>
          <cell r="D110">
            <v>1021685.7300000002</v>
          </cell>
          <cell r="E110">
            <v>232869.44000000006</v>
          </cell>
          <cell r="F110">
            <v>308421.52</v>
          </cell>
          <cell r="G110">
            <v>1247319.96</v>
          </cell>
          <cell r="H110">
            <v>280010.42</v>
          </cell>
          <cell r="I110">
            <v>779839.06</v>
          </cell>
          <cell r="J110">
            <v>432237.63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124929</v>
          </cell>
          <cell r="C112" t="str">
            <v/>
          </cell>
          <cell r="D112">
            <v>1538173.2999999998</v>
          </cell>
          <cell r="E112">
            <v>199321.50000000003</v>
          </cell>
          <cell r="F112">
            <v>299559.39</v>
          </cell>
          <cell r="G112">
            <v>781531.58</v>
          </cell>
          <cell r="H112">
            <v>370679.03999999975</v>
          </cell>
          <cell r="I112">
            <v>591478.20000000007</v>
          </cell>
          <cell r="J112">
            <v>807873.23</v>
          </cell>
        </row>
        <row r="113">
          <cell r="A113" t="str">
            <v>BT41 2</v>
          </cell>
          <cell r="B113">
            <v>583032</v>
          </cell>
          <cell r="C113" t="str">
            <v/>
          </cell>
          <cell r="D113">
            <v>2353601.79</v>
          </cell>
          <cell r="E113">
            <v>631915.46</v>
          </cell>
          <cell r="F113">
            <v>713694.78</v>
          </cell>
          <cell r="G113">
            <v>1323433.74</v>
          </cell>
          <cell r="H113">
            <v>532159.87</v>
          </cell>
          <cell r="I113">
            <v>784927.02</v>
          </cell>
          <cell r="J113">
            <v>681558.99</v>
          </cell>
        </row>
        <row r="114">
          <cell r="A114" t="str">
            <v>BT41 3</v>
          </cell>
          <cell r="B114">
            <v>313172</v>
          </cell>
          <cell r="C114" t="str">
            <v/>
          </cell>
          <cell r="D114">
            <v>2831787.6799999997</v>
          </cell>
          <cell r="E114">
            <v>417214.62999999995</v>
          </cell>
          <cell r="F114">
            <v>436355.86</v>
          </cell>
          <cell r="G114">
            <v>955833.45</v>
          </cell>
          <cell r="H114">
            <v>489181.90000000008</v>
          </cell>
          <cell r="I114">
            <v>766373.47</v>
          </cell>
          <cell r="J114">
            <v>690530.59</v>
          </cell>
        </row>
        <row r="115">
          <cell r="A115" t="str">
            <v>BT41 4</v>
          </cell>
          <cell r="B115">
            <v>150375</v>
          </cell>
          <cell r="C115" t="str">
            <v/>
          </cell>
          <cell r="D115">
            <v>1769190.3599999994</v>
          </cell>
          <cell r="E115">
            <v>307788.5199999999</v>
          </cell>
          <cell r="F115">
            <v>732442.72</v>
          </cell>
          <cell r="G115">
            <v>929742.58</v>
          </cell>
          <cell r="H115">
            <v>456681.48</v>
          </cell>
          <cell r="I115">
            <v>933481.55</v>
          </cell>
          <cell r="J115">
            <v>682493.91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150777</v>
          </cell>
          <cell r="C117" t="str">
            <v/>
          </cell>
          <cell r="D117">
            <v>1749731.85</v>
          </cell>
          <cell r="E117">
            <v>733219.09999999986</v>
          </cell>
          <cell r="F117">
            <v>299734.23</v>
          </cell>
          <cell r="G117">
            <v>1872766.05</v>
          </cell>
          <cell r="H117">
            <v>738940.89</v>
          </cell>
          <cell r="I117">
            <v>650986.30999999901</v>
          </cell>
          <cell r="J117">
            <v>493203.9</v>
          </cell>
        </row>
        <row r="118">
          <cell r="A118" t="str">
            <v>BT42 2</v>
          </cell>
          <cell r="B118">
            <v>75981</v>
          </cell>
          <cell r="C118" t="str">
            <v/>
          </cell>
          <cell r="D118">
            <v>1695751.36</v>
          </cell>
          <cell r="E118">
            <v>533139.96999999986</v>
          </cell>
          <cell r="F118">
            <v>415650.02</v>
          </cell>
          <cell r="G118">
            <v>1425293.45</v>
          </cell>
          <cell r="H118">
            <v>640869.51</v>
          </cell>
          <cell r="I118">
            <v>543309.37</v>
          </cell>
          <cell r="J118">
            <v>650960.68999999994</v>
          </cell>
        </row>
        <row r="119">
          <cell r="A119" t="str">
            <v>BT42 3</v>
          </cell>
          <cell r="B119">
            <v>43219</v>
          </cell>
          <cell r="C119" t="str">
            <v/>
          </cell>
          <cell r="D119">
            <v>963049.17000000016</v>
          </cell>
          <cell r="E119">
            <v>373413.6399999999</v>
          </cell>
          <cell r="F119">
            <v>248005.09</v>
          </cell>
          <cell r="G119">
            <v>1191455.5900000001</v>
          </cell>
          <cell r="H119">
            <v>428192.08</v>
          </cell>
          <cell r="I119">
            <v>517563.83</v>
          </cell>
          <cell r="J119">
            <v>404742.95</v>
          </cell>
        </row>
        <row r="120">
          <cell r="A120" t="str">
            <v>BT42 4</v>
          </cell>
          <cell r="B120">
            <v>75924</v>
          </cell>
          <cell r="C120" t="str">
            <v/>
          </cell>
          <cell r="D120">
            <v>984764.35999999987</v>
          </cell>
          <cell r="E120">
            <v>458792.54</v>
          </cell>
          <cell r="F120" t="str">
            <v/>
          </cell>
          <cell r="G120">
            <v>887329.18</v>
          </cell>
          <cell r="H120">
            <v>343565.25</v>
          </cell>
          <cell r="I120">
            <v>368480.38</v>
          </cell>
          <cell r="J120">
            <v>420058.39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39669</v>
          </cell>
          <cell r="C122" t="str">
            <v/>
          </cell>
          <cell r="D122">
            <v>753611.22999999986</v>
          </cell>
          <cell r="E122">
            <v>159620.92999999996</v>
          </cell>
          <cell r="F122">
            <v>146483.01</v>
          </cell>
          <cell r="G122">
            <v>778662.37</v>
          </cell>
          <cell r="H122">
            <v>297848.76000000007</v>
          </cell>
          <cell r="I122">
            <v>347906.52</v>
          </cell>
          <cell r="J122">
            <v>374287.79</v>
          </cell>
        </row>
        <row r="123">
          <cell r="A123" t="str">
            <v>BT43 6</v>
          </cell>
          <cell r="B123">
            <v>124018</v>
          </cell>
          <cell r="C123" t="str">
            <v/>
          </cell>
          <cell r="D123">
            <v>1002001.2999999998</v>
          </cell>
          <cell r="E123">
            <v>324513.49000000011</v>
          </cell>
          <cell r="F123">
            <v>256898.2</v>
          </cell>
          <cell r="G123">
            <v>865386.51</v>
          </cell>
          <cell r="H123">
            <v>436108.88000000006</v>
          </cell>
          <cell r="I123">
            <v>358126.99</v>
          </cell>
          <cell r="J123">
            <v>423999.99</v>
          </cell>
        </row>
        <row r="124">
          <cell r="A124" t="str">
            <v>BT43 7</v>
          </cell>
          <cell r="B124">
            <v>241423</v>
          </cell>
          <cell r="C124" t="str">
            <v/>
          </cell>
          <cell r="D124">
            <v>885265.0299999998</v>
          </cell>
          <cell r="E124">
            <v>197065.93999999997</v>
          </cell>
          <cell r="F124">
            <v>229582.12</v>
          </cell>
          <cell r="G124">
            <v>882947.16</v>
          </cell>
          <cell r="H124">
            <v>345785.4499999999</v>
          </cell>
          <cell r="I124">
            <v>399192.05</v>
          </cell>
          <cell r="J124">
            <v>306045.21999999997</v>
          </cell>
        </row>
        <row r="125">
          <cell r="A125" t="str">
            <v>BT44 0</v>
          </cell>
          <cell r="B125">
            <v>210168</v>
          </cell>
          <cell r="C125" t="str">
            <v/>
          </cell>
          <cell r="D125">
            <v>945048.74</v>
          </cell>
          <cell r="E125">
            <v>393228.61000000034</v>
          </cell>
          <cell r="F125">
            <v>274668.77</v>
          </cell>
          <cell r="G125">
            <v>656735.65</v>
          </cell>
          <cell r="H125">
            <v>120554.07</v>
          </cell>
          <cell r="I125">
            <v>421937.83</v>
          </cell>
          <cell r="J125">
            <v>184659.20000000001</v>
          </cell>
        </row>
        <row r="126">
          <cell r="A126" t="str">
            <v>BT44 8</v>
          </cell>
          <cell r="B126">
            <v>135232</v>
          </cell>
          <cell r="C126" t="str">
            <v/>
          </cell>
          <cell r="D126">
            <v>1544260.4699999993</v>
          </cell>
          <cell r="E126">
            <v>570396.80000000028</v>
          </cell>
          <cell r="F126">
            <v>204745.12</v>
          </cell>
          <cell r="G126">
            <v>675797.08</v>
          </cell>
          <cell r="H126">
            <v>373230.46000000008</v>
          </cell>
          <cell r="I126">
            <v>510712.02</v>
          </cell>
          <cell r="J126">
            <v>291769.65999999997</v>
          </cell>
        </row>
        <row r="127">
          <cell r="A127" t="str">
            <v>BT44 9</v>
          </cell>
          <cell r="B127">
            <v>330223</v>
          </cell>
          <cell r="C127" t="str">
            <v/>
          </cell>
          <cell r="D127">
            <v>1473432.1999999997</v>
          </cell>
          <cell r="E127">
            <v>243348.07</v>
          </cell>
          <cell r="F127">
            <v>210462.23</v>
          </cell>
          <cell r="G127">
            <v>963820.27</v>
          </cell>
          <cell r="H127">
            <v>367739.10000000009</v>
          </cell>
          <cell r="I127">
            <v>532516.18000000005</v>
          </cell>
          <cell r="J127">
            <v>375881.46</v>
          </cell>
        </row>
        <row r="128">
          <cell r="A128" t="str">
            <v>BT45 5</v>
          </cell>
          <cell r="B128">
            <v>172680</v>
          </cell>
          <cell r="C128" t="str">
            <v/>
          </cell>
          <cell r="D128">
            <v>1450249.4599999993</v>
          </cell>
          <cell r="E128">
            <v>250749.83999999994</v>
          </cell>
          <cell r="F128">
            <v>178474.03</v>
          </cell>
          <cell r="G128">
            <v>779526.47</v>
          </cell>
          <cell r="H128">
            <v>109299.59</v>
          </cell>
          <cell r="I128">
            <v>1007353.88</v>
          </cell>
          <cell r="J128">
            <v>1000663.7</v>
          </cell>
        </row>
        <row r="129">
          <cell r="A129" t="str">
            <v>BT45 6</v>
          </cell>
          <cell r="B129">
            <v>186751</v>
          </cell>
          <cell r="C129" t="str">
            <v/>
          </cell>
          <cell r="D129">
            <v>1508255.19</v>
          </cell>
          <cell r="E129">
            <v>403968.55000000016</v>
          </cell>
          <cell r="F129">
            <v>102472.64</v>
          </cell>
          <cell r="G129">
            <v>696309.15</v>
          </cell>
          <cell r="H129">
            <v>70801.770000000019</v>
          </cell>
          <cell r="I129">
            <v>774596.59</v>
          </cell>
          <cell r="J129">
            <v>568029.48</v>
          </cell>
        </row>
        <row r="130">
          <cell r="A130" t="str">
            <v>BT45 7</v>
          </cell>
          <cell r="B130">
            <v>269498</v>
          </cell>
          <cell r="C130" t="str">
            <v/>
          </cell>
          <cell r="D130">
            <v>2273027.87</v>
          </cell>
          <cell r="E130">
            <v>176163.84</v>
          </cell>
          <cell r="F130">
            <v>180503.63</v>
          </cell>
          <cell r="G130">
            <v>689374.34</v>
          </cell>
          <cell r="H130">
            <v>144199.9</v>
          </cell>
          <cell r="I130">
            <v>1164698.7</v>
          </cell>
          <cell r="J130">
            <v>1136227.68</v>
          </cell>
        </row>
        <row r="131">
          <cell r="A131" t="str">
            <v>BT45 8</v>
          </cell>
          <cell r="B131">
            <v>287517</v>
          </cell>
          <cell r="C131" t="str">
            <v/>
          </cell>
          <cell r="D131">
            <v>2318954.2299999995</v>
          </cell>
          <cell r="E131">
            <v>424740.09999999992</v>
          </cell>
          <cell r="F131">
            <v>257446.42</v>
          </cell>
          <cell r="G131">
            <v>763405.47</v>
          </cell>
          <cell r="H131">
            <v>197685.63</v>
          </cell>
          <cell r="I131">
            <v>1061830.8999999999</v>
          </cell>
          <cell r="J131">
            <v>1019954.42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105965</v>
          </cell>
          <cell r="C133" t="str">
            <v/>
          </cell>
          <cell r="D133">
            <v>3428752.1399999992</v>
          </cell>
          <cell r="E133">
            <v>369907.73999999987</v>
          </cell>
          <cell r="F133">
            <v>248568.49</v>
          </cell>
          <cell r="G133">
            <v>586913.52</v>
          </cell>
          <cell r="H133">
            <v>83625.459999999977</v>
          </cell>
          <cell r="I133">
            <v>585854.06000000006</v>
          </cell>
          <cell r="J133">
            <v>1730300.22</v>
          </cell>
        </row>
        <row r="134">
          <cell r="A134" t="str">
            <v>BT47 2</v>
          </cell>
          <cell r="B134">
            <v>160978</v>
          </cell>
          <cell r="C134" t="str">
            <v/>
          </cell>
          <cell r="D134">
            <v>1728256.47</v>
          </cell>
          <cell r="E134">
            <v>261885.53999999998</v>
          </cell>
          <cell r="F134">
            <v>734240.59</v>
          </cell>
          <cell r="G134">
            <v>748760.32</v>
          </cell>
          <cell r="H134">
            <v>1016938.1</v>
          </cell>
          <cell r="I134">
            <v>690746.95000000007</v>
          </cell>
          <cell r="J134">
            <v>801384.43</v>
          </cell>
        </row>
        <row r="135">
          <cell r="A135" t="str">
            <v>BT47 3</v>
          </cell>
          <cell r="B135">
            <v>298398</v>
          </cell>
          <cell r="C135" t="str">
            <v/>
          </cell>
          <cell r="D135">
            <v>3006124.3299999996</v>
          </cell>
          <cell r="E135">
            <v>878360.35000000033</v>
          </cell>
          <cell r="F135">
            <v>788645.39</v>
          </cell>
          <cell r="G135">
            <v>1115858.49</v>
          </cell>
          <cell r="H135">
            <v>1009470.2499999998</v>
          </cell>
          <cell r="I135">
            <v>1057737.44</v>
          </cell>
          <cell r="J135">
            <v>1336375.17</v>
          </cell>
        </row>
        <row r="136">
          <cell r="A136" t="str">
            <v>BT47 4</v>
          </cell>
          <cell r="B136">
            <v>74190</v>
          </cell>
          <cell r="C136" t="str">
            <v/>
          </cell>
          <cell r="D136">
            <v>2432340.8736056993</v>
          </cell>
          <cell r="E136">
            <v>505312.52999999991</v>
          </cell>
          <cell r="F136">
            <v>431988.71</v>
          </cell>
          <cell r="G136">
            <v>873109.39</v>
          </cell>
          <cell r="H136">
            <v>349510.13</v>
          </cell>
          <cell r="I136">
            <v>457379.22000000003</v>
          </cell>
          <cell r="J136">
            <v>1584713.05</v>
          </cell>
        </row>
        <row r="137">
          <cell r="A137" t="str">
            <v>BT47 5</v>
          </cell>
          <cell r="B137">
            <v>69393</v>
          </cell>
          <cell r="C137" t="str">
            <v/>
          </cell>
          <cell r="D137">
            <v>503328.99</v>
          </cell>
          <cell r="E137">
            <v>96661.819999999992</v>
          </cell>
          <cell r="F137">
            <v>283178.7</v>
          </cell>
          <cell r="G137">
            <v>388138.21</v>
          </cell>
          <cell r="H137">
            <v>393924.18000000005</v>
          </cell>
          <cell r="I137">
            <v>319604.28999999998</v>
          </cell>
          <cell r="J137">
            <v>469014.71</v>
          </cell>
        </row>
        <row r="138">
          <cell r="A138" t="str">
            <v>BT47 6</v>
          </cell>
          <cell r="B138">
            <v>248365</v>
          </cell>
          <cell r="C138" t="str">
            <v/>
          </cell>
          <cell r="D138">
            <v>1741936.4056274917</v>
          </cell>
          <cell r="E138">
            <v>230939.03999999998</v>
          </cell>
          <cell r="F138">
            <v>832291.93</v>
          </cell>
          <cell r="G138">
            <v>926370</v>
          </cell>
          <cell r="H138">
            <v>793470.96</v>
          </cell>
          <cell r="I138">
            <v>563339.44000000006</v>
          </cell>
          <cell r="J138">
            <v>943703.78</v>
          </cell>
        </row>
        <row r="139">
          <cell r="A139" t="str">
            <v>BT48 0</v>
          </cell>
          <cell r="B139">
            <v>382345</v>
          </cell>
          <cell r="C139" t="str">
            <v/>
          </cell>
          <cell r="D139">
            <v>1265338.01</v>
          </cell>
          <cell r="E139">
            <v>193224.6</v>
          </cell>
          <cell r="F139">
            <v>425583.8</v>
          </cell>
          <cell r="G139">
            <v>803808.52</v>
          </cell>
          <cell r="H139">
            <v>1353821.11</v>
          </cell>
          <cell r="I139">
            <v>757994.94000000006</v>
          </cell>
          <cell r="J139">
            <v>506874.88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124631.38999999998</v>
          </cell>
          <cell r="E141" t="str">
            <v/>
          </cell>
          <cell r="F141" t="str">
            <v/>
          </cell>
          <cell r="G141">
            <v>204943.83</v>
          </cell>
          <cell r="H141">
            <v>216209.78</v>
          </cell>
          <cell r="I141">
            <v>89830.32</v>
          </cell>
          <cell r="J141">
            <v>103688.96000000001</v>
          </cell>
        </row>
        <row r="142">
          <cell r="A142" t="str">
            <v>BT48 7</v>
          </cell>
          <cell r="B142">
            <v>110535</v>
          </cell>
          <cell r="C142" t="str">
            <v/>
          </cell>
          <cell r="D142">
            <v>834987.37000000011</v>
          </cell>
          <cell r="E142">
            <v>221525.61000000002</v>
          </cell>
          <cell r="F142">
            <v>292892.06</v>
          </cell>
          <cell r="G142">
            <v>307865.67</v>
          </cell>
          <cell r="H142">
            <v>349932.74999999994</v>
          </cell>
          <cell r="I142">
            <v>254368.46</v>
          </cell>
          <cell r="J142">
            <v>284601.21999999997</v>
          </cell>
        </row>
        <row r="143">
          <cell r="A143" t="str">
            <v>BT48 8</v>
          </cell>
          <cell r="B143">
            <v>793087</v>
          </cell>
          <cell r="C143" t="str">
            <v/>
          </cell>
          <cell r="D143">
            <v>2360188.1599999992</v>
          </cell>
          <cell r="E143">
            <v>146959.91000000006</v>
          </cell>
          <cell r="F143">
            <v>524023.88</v>
          </cell>
          <cell r="G143">
            <v>1207717.6200000001</v>
          </cell>
          <cell r="H143">
            <v>1599927.68</v>
          </cell>
          <cell r="I143">
            <v>1084041.71</v>
          </cell>
          <cell r="J143">
            <v>707713.73</v>
          </cell>
        </row>
        <row r="144">
          <cell r="A144" t="str">
            <v>BT48 9</v>
          </cell>
          <cell r="B144">
            <v>126864</v>
          </cell>
          <cell r="C144" t="str">
            <v/>
          </cell>
          <cell r="D144">
            <v>575626.35000000009</v>
          </cell>
          <cell r="E144" t="str">
            <v/>
          </cell>
          <cell r="F144">
            <v>185608.29</v>
          </cell>
          <cell r="G144">
            <v>502694.67</v>
          </cell>
          <cell r="H144">
            <v>430419.14999999991</v>
          </cell>
          <cell r="I144">
            <v>434859.81</v>
          </cell>
          <cell r="J144">
            <v>354795.57</v>
          </cell>
        </row>
        <row r="145">
          <cell r="A145" t="str">
            <v>BT49 0</v>
          </cell>
          <cell r="B145">
            <v>107920</v>
          </cell>
          <cell r="C145" t="str">
            <v/>
          </cell>
          <cell r="D145">
            <v>2591855.5999999996</v>
          </cell>
          <cell r="E145">
            <v>670471.10000000009</v>
          </cell>
          <cell r="F145">
            <v>429038.4</v>
          </cell>
          <cell r="G145">
            <v>848628.37</v>
          </cell>
          <cell r="H145">
            <v>543030.36999999988</v>
          </cell>
          <cell r="I145">
            <v>392750.26</v>
          </cell>
          <cell r="J145">
            <v>1068422.48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1324741.9900000002</v>
          </cell>
          <cell r="E147">
            <v>545293.51000000024</v>
          </cell>
          <cell r="F147">
            <v>263469.69</v>
          </cell>
          <cell r="G147">
            <v>431469.08</v>
          </cell>
          <cell r="H147">
            <v>256294.78</v>
          </cell>
          <cell r="I147">
            <v>166643.33000000002</v>
          </cell>
          <cell r="J147">
            <v>892022.57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>
            <v>290038.09000000003</v>
          </cell>
          <cell r="E148">
            <v>42057.81</v>
          </cell>
          <cell r="F148">
            <v>170675.15</v>
          </cell>
          <cell r="G148">
            <v>703079.55</v>
          </cell>
          <cell r="H148">
            <v>163233.34999999995</v>
          </cell>
          <cell r="I148">
            <v>128441.51000000001</v>
          </cell>
          <cell r="J148">
            <v>427155.8</v>
          </cell>
        </row>
        <row r="149">
          <cell r="A149" t="str">
            <v>BT5 5</v>
          </cell>
          <cell r="B149">
            <v>41552</v>
          </cell>
          <cell r="C149" t="str">
            <v/>
          </cell>
          <cell r="D149">
            <v>767071.47999999986</v>
          </cell>
          <cell r="E149">
            <v>246178.41</v>
          </cell>
          <cell r="F149">
            <v>298119.96999999997</v>
          </cell>
          <cell r="G149">
            <v>697214.26</v>
          </cell>
          <cell r="H149">
            <v>256408.42</v>
          </cell>
          <cell r="I149">
            <v>256331.96</v>
          </cell>
          <cell r="J149">
            <v>450906.75</v>
          </cell>
        </row>
        <row r="150">
          <cell r="A150" t="str">
            <v>BT5 6</v>
          </cell>
          <cell r="B150" t="str">
            <v/>
          </cell>
          <cell r="C150" t="str">
            <v/>
          </cell>
          <cell r="D150">
            <v>1611495.1800000006</v>
          </cell>
          <cell r="E150">
            <v>277065.56999999989</v>
          </cell>
          <cell r="F150">
            <v>887243.42</v>
          </cell>
          <cell r="G150">
            <v>1013790.35</v>
          </cell>
          <cell r="H150">
            <v>279458.21999999997</v>
          </cell>
          <cell r="I150">
            <v>471510.31</v>
          </cell>
          <cell r="J150">
            <v>719906.34</v>
          </cell>
        </row>
        <row r="151">
          <cell r="A151" t="str">
            <v>BT5 7</v>
          </cell>
          <cell r="B151">
            <v>89614</v>
          </cell>
          <cell r="C151" t="str">
            <v/>
          </cell>
          <cell r="D151">
            <v>2119082.9599999995</v>
          </cell>
          <cell r="E151">
            <v>336225.96999999991</v>
          </cell>
          <cell r="F151">
            <v>817033.47</v>
          </cell>
          <cell r="G151">
            <v>1731942.71</v>
          </cell>
          <cell r="H151">
            <v>582668.83999999985</v>
          </cell>
          <cell r="I151">
            <v>532296.34</v>
          </cell>
          <cell r="J151">
            <v>1285601.23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123131</v>
          </cell>
          <cell r="C153" t="str">
            <v/>
          </cell>
          <cell r="D153">
            <v>1272317.7499999995</v>
          </cell>
          <cell r="E153">
            <v>371915.35999999981</v>
          </cell>
          <cell r="F153">
            <v>557874.37</v>
          </cell>
          <cell r="G153">
            <v>932343</v>
          </cell>
          <cell r="H153">
            <v>814874.71</v>
          </cell>
          <cell r="I153">
            <v>442396.13</v>
          </cell>
          <cell r="J153">
            <v>637897.56000000006</v>
          </cell>
        </row>
        <row r="154">
          <cell r="A154" t="str">
            <v>BT51 4</v>
          </cell>
          <cell r="B154">
            <v>92811</v>
          </cell>
          <cell r="C154" t="str">
            <v/>
          </cell>
          <cell r="D154">
            <v>1290854.6400000004</v>
          </cell>
          <cell r="E154">
            <v>352030.2100000002</v>
          </cell>
          <cell r="F154">
            <v>330855.90000000002</v>
          </cell>
          <cell r="G154">
            <v>911270.09</v>
          </cell>
          <cell r="H154">
            <v>459087.73</v>
          </cell>
          <cell r="I154">
            <v>390546.56</v>
          </cell>
          <cell r="J154">
            <v>943705.08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1145188.4400000002</v>
          </cell>
          <cell r="E155">
            <v>381644.14999999997</v>
          </cell>
          <cell r="F155">
            <v>184203.02</v>
          </cell>
          <cell r="G155">
            <v>512966.8</v>
          </cell>
          <cell r="H155">
            <v>177278.89</v>
          </cell>
          <cell r="I155">
            <v>262007.51</v>
          </cell>
          <cell r="J155">
            <v>546125.85</v>
          </cell>
        </row>
        <row r="156">
          <cell r="A156" t="str">
            <v>BT52 1</v>
          </cell>
          <cell r="B156">
            <v>45667</v>
          </cell>
          <cell r="C156" t="str">
            <v/>
          </cell>
          <cell r="D156">
            <v>1043219.5399999999</v>
          </cell>
          <cell r="E156">
            <v>292093.85999999987</v>
          </cell>
          <cell r="F156">
            <v>491678.97</v>
          </cell>
          <cell r="G156">
            <v>638530.79</v>
          </cell>
          <cell r="H156">
            <v>637689.37000000011</v>
          </cell>
          <cell r="I156">
            <v>266080.72000000003</v>
          </cell>
          <cell r="J156">
            <v>491501.83</v>
          </cell>
        </row>
        <row r="157">
          <cell r="A157" t="str">
            <v>BT52 2</v>
          </cell>
          <cell r="B157">
            <v>134690</v>
          </cell>
          <cell r="C157" t="str">
            <v/>
          </cell>
          <cell r="D157">
            <v>643532.54</v>
          </cell>
          <cell r="E157">
            <v>205619.72000000003</v>
          </cell>
          <cell r="F157">
            <v>225592.42</v>
          </cell>
          <cell r="G157">
            <v>669810.51</v>
          </cell>
          <cell r="H157">
            <v>423470.38</v>
          </cell>
          <cell r="I157">
            <v>319626.62</v>
          </cell>
          <cell r="J157">
            <v>312013.96999999997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116676</v>
          </cell>
          <cell r="C159" t="str">
            <v/>
          </cell>
          <cell r="D159">
            <v>967418.7000000003</v>
          </cell>
          <cell r="E159" t="str">
            <v/>
          </cell>
          <cell r="F159">
            <v>177505.51</v>
          </cell>
          <cell r="G159">
            <v>645776.47</v>
          </cell>
          <cell r="H159">
            <v>313457.14999999991</v>
          </cell>
          <cell r="I159">
            <v>555622.23</v>
          </cell>
          <cell r="J159">
            <v>408874.15</v>
          </cell>
        </row>
        <row r="160">
          <cell r="A160" t="str">
            <v>BT53 7</v>
          </cell>
          <cell r="B160">
            <v>82807</v>
          </cell>
          <cell r="C160" t="str">
            <v/>
          </cell>
          <cell r="D160">
            <v>1034146.64</v>
          </cell>
          <cell r="E160">
            <v>337677.23999999987</v>
          </cell>
          <cell r="F160">
            <v>376352.2</v>
          </cell>
          <cell r="G160">
            <v>886291.29</v>
          </cell>
          <cell r="H160">
            <v>493897.13000000006</v>
          </cell>
          <cell r="I160">
            <v>680509.11</v>
          </cell>
          <cell r="J160">
            <v>570386.6</v>
          </cell>
        </row>
        <row r="161">
          <cell r="A161" t="str">
            <v>BT53 8</v>
          </cell>
          <cell r="B161">
            <v>158100</v>
          </cell>
          <cell r="C161" t="str">
            <v/>
          </cell>
          <cell r="D161">
            <v>1211267.0200000003</v>
          </cell>
          <cell r="E161">
            <v>467661.31000000006</v>
          </cell>
          <cell r="F161">
            <v>272749.31</v>
          </cell>
          <cell r="G161">
            <v>550311.48</v>
          </cell>
          <cell r="H161">
            <v>459830.93999999994</v>
          </cell>
          <cell r="I161">
            <v>469072.87</v>
          </cell>
          <cell r="J161">
            <v>438451.62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149108</v>
          </cell>
          <cell r="C163" t="str">
            <v/>
          </cell>
          <cell r="D163">
            <v>832397.75</v>
          </cell>
          <cell r="E163">
            <v>551030.92999999982</v>
          </cell>
          <cell r="F163">
            <v>198252.22</v>
          </cell>
          <cell r="G163">
            <v>457866.72</v>
          </cell>
          <cell r="H163">
            <v>259815.10999999996</v>
          </cell>
          <cell r="I163">
            <v>220388.22</v>
          </cell>
          <cell r="J163">
            <v>628274.57999999996</v>
          </cell>
        </row>
        <row r="164">
          <cell r="A164" t="str">
            <v>BT55 7</v>
          </cell>
          <cell r="B164">
            <v>70272</v>
          </cell>
          <cell r="C164" t="str">
            <v/>
          </cell>
          <cell r="D164">
            <v>1008304.7499999999</v>
          </cell>
          <cell r="E164">
            <v>345586.10000000003</v>
          </cell>
          <cell r="F164">
            <v>468275.48</v>
          </cell>
          <cell r="G164">
            <v>396201.56</v>
          </cell>
          <cell r="H164">
            <v>399597.55999999994</v>
          </cell>
          <cell r="I164">
            <v>234599.47</v>
          </cell>
          <cell r="J164">
            <v>448009.57</v>
          </cell>
        </row>
        <row r="165">
          <cell r="A165" t="str">
            <v>BT56 8</v>
          </cell>
          <cell r="B165">
            <v>69259</v>
          </cell>
          <cell r="C165" t="str">
            <v/>
          </cell>
          <cell r="D165">
            <v>864129.40000000014</v>
          </cell>
          <cell r="E165">
            <v>291982.85000000003</v>
          </cell>
          <cell r="F165">
            <v>364366</v>
          </cell>
          <cell r="G165">
            <v>554759.07999999996</v>
          </cell>
          <cell r="H165">
            <v>362688.48999999993</v>
          </cell>
          <cell r="I165">
            <v>181393.88</v>
          </cell>
          <cell r="J165">
            <v>456739.09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478707.56</v>
          </cell>
          <cell r="E166">
            <v>226244.74</v>
          </cell>
          <cell r="F166">
            <v>168766.07999999999</v>
          </cell>
          <cell r="G166">
            <v>252636.98</v>
          </cell>
          <cell r="H166">
            <v>195028.40999999997</v>
          </cell>
          <cell r="I166">
            <v>142729.9</v>
          </cell>
          <cell r="J166">
            <v>180958.37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184008</v>
          </cell>
          <cell r="C168" t="str">
            <v/>
          </cell>
          <cell r="D168">
            <v>1843608.3099999996</v>
          </cell>
          <cell r="E168">
            <v>238993.54000000004</v>
          </cell>
          <cell r="F168">
            <v>607118.24</v>
          </cell>
          <cell r="G168">
            <v>900858.11</v>
          </cell>
          <cell r="H168">
            <v>476874.29999999993</v>
          </cell>
          <cell r="I168">
            <v>440324.27</v>
          </cell>
          <cell r="J168">
            <v>479243.9</v>
          </cell>
        </row>
        <row r="169">
          <cell r="A169" t="str">
            <v>BT6 8</v>
          </cell>
          <cell r="B169">
            <v>59650</v>
          </cell>
          <cell r="C169" t="str">
            <v/>
          </cell>
          <cell r="D169">
            <v>678387.99000000011</v>
          </cell>
          <cell r="E169">
            <v>98687.830000000016</v>
          </cell>
          <cell r="F169">
            <v>295571.71999999997</v>
          </cell>
          <cell r="G169">
            <v>608547.89</v>
          </cell>
          <cell r="H169">
            <v>219990.5</v>
          </cell>
          <cell r="I169">
            <v>230111.94</v>
          </cell>
          <cell r="J169">
            <v>533839.79</v>
          </cell>
        </row>
        <row r="170">
          <cell r="A170" t="str">
            <v>BT6 9</v>
          </cell>
          <cell r="B170">
            <v>61950</v>
          </cell>
          <cell r="C170" t="str">
            <v/>
          </cell>
          <cell r="D170">
            <v>1393188.9199999997</v>
          </cell>
          <cell r="E170">
            <v>314584.45000000007</v>
          </cell>
          <cell r="F170">
            <v>828595.39</v>
          </cell>
          <cell r="G170">
            <v>1510767.38</v>
          </cell>
          <cell r="H170">
            <v>422472.57000000024</v>
          </cell>
          <cell r="I170">
            <v>404736.52</v>
          </cell>
          <cell r="J170">
            <v>859153.37</v>
          </cell>
        </row>
        <row r="171">
          <cell r="A171" t="str">
            <v>BT60 1</v>
          </cell>
          <cell r="B171">
            <v>104990</v>
          </cell>
          <cell r="C171" t="str">
            <v/>
          </cell>
          <cell r="D171">
            <v>1317649.7500000005</v>
          </cell>
          <cell r="E171">
            <v>381305.72</v>
          </cell>
          <cell r="F171">
            <v>205831.11</v>
          </cell>
          <cell r="G171">
            <v>489698.41</v>
          </cell>
          <cell r="H171">
            <v>257118.44</v>
          </cell>
          <cell r="I171">
            <v>432884.12</v>
          </cell>
          <cell r="J171">
            <v>518079.77</v>
          </cell>
        </row>
        <row r="172">
          <cell r="A172" t="str">
            <v>BT60 2</v>
          </cell>
          <cell r="B172">
            <v>287008</v>
          </cell>
          <cell r="C172" t="str">
            <v/>
          </cell>
          <cell r="D172">
            <v>1643398.9600000002</v>
          </cell>
          <cell r="E172" t="str">
            <v/>
          </cell>
          <cell r="F172">
            <v>292934.02</v>
          </cell>
          <cell r="G172">
            <v>736857.13</v>
          </cell>
          <cell r="H172">
            <v>163172.03</v>
          </cell>
          <cell r="I172">
            <v>553739.18000000005</v>
          </cell>
          <cell r="J172">
            <v>418092.11</v>
          </cell>
        </row>
        <row r="173">
          <cell r="A173" t="str">
            <v>BT60 3</v>
          </cell>
          <cell r="B173">
            <v>181397</v>
          </cell>
          <cell r="C173" t="str">
            <v/>
          </cell>
          <cell r="D173">
            <v>1296721.0699999996</v>
          </cell>
          <cell r="E173">
            <v>290136.08</v>
          </cell>
          <cell r="F173">
            <v>108971.53</v>
          </cell>
          <cell r="G173">
            <v>710670.25</v>
          </cell>
          <cell r="H173">
            <v>159605.70999999996</v>
          </cell>
          <cell r="I173">
            <v>274605.05</v>
          </cell>
          <cell r="J173">
            <v>465532.07</v>
          </cell>
        </row>
        <row r="174">
          <cell r="A174" t="str">
            <v>BT60 4</v>
          </cell>
          <cell r="B174">
            <v>196587</v>
          </cell>
          <cell r="C174" t="str">
            <v/>
          </cell>
          <cell r="D174">
            <v>1143982.19</v>
          </cell>
          <cell r="E174" t="str">
            <v/>
          </cell>
          <cell r="F174">
            <v>101221.97</v>
          </cell>
          <cell r="G174">
            <v>413452.12</v>
          </cell>
          <cell r="H174">
            <v>113769.65</v>
          </cell>
          <cell r="I174">
            <v>330990.99</v>
          </cell>
          <cell r="J174">
            <v>572558.22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184484.11999999997</v>
          </cell>
          <cell r="E176">
            <v>34361.399999999994</v>
          </cell>
          <cell r="F176" t="str">
            <v/>
          </cell>
          <cell r="G176">
            <v>76998.83</v>
          </cell>
          <cell r="H176" t="str">
            <v/>
          </cell>
          <cell r="I176">
            <v>84839.360000000001</v>
          </cell>
          <cell r="J176">
            <v>169878.42</v>
          </cell>
        </row>
        <row r="177">
          <cell r="A177" t="str">
            <v>BT61 8</v>
          </cell>
          <cell r="B177">
            <v>387758</v>
          </cell>
          <cell r="C177" t="str">
            <v/>
          </cell>
          <cell r="D177">
            <v>1251654.6700000002</v>
          </cell>
          <cell r="E177">
            <v>424049.59</v>
          </cell>
          <cell r="F177">
            <v>229437.19</v>
          </cell>
          <cell r="G177">
            <v>606263.34</v>
          </cell>
          <cell r="H177">
            <v>251058.52000000005</v>
          </cell>
          <cell r="I177">
            <v>439259.52</v>
          </cell>
          <cell r="J177">
            <v>614088.03</v>
          </cell>
        </row>
        <row r="178">
          <cell r="A178" t="str">
            <v>BT61 9</v>
          </cell>
          <cell r="B178">
            <v>111116</v>
          </cell>
          <cell r="C178" t="str">
            <v/>
          </cell>
          <cell r="D178">
            <v>720936.84</v>
          </cell>
          <cell r="E178">
            <v>241753.25999999992</v>
          </cell>
          <cell r="F178">
            <v>362743.29</v>
          </cell>
          <cell r="G178">
            <v>765433.95</v>
          </cell>
          <cell r="H178">
            <v>401890.31000000006</v>
          </cell>
          <cell r="I178">
            <v>325978.64</v>
          </cell>
          <cell r="J178">
            <v>352321.92</v>
          </cell>
        </row>
        <row r="179">
          <cell r="A179" t="str">
            <v>BT62 1</v>
          </cell>
          <cell r="B179">
            <v>158290</v>
          </cell>
          <cell r="C179" t="str">
            <v/>
          </cell>
          <cell r="D179">
            <v>1553799.0100000005</v>
          </cell>
          <cell r="E179">
            <v>372249.88999999996</v>
          </cell>
          <cell r="F179">
            <v>445808.62</v>
          </cell>
          <cell r="G179">
            <v>1405225.24</v>
          </cell>
          <cell r="H179">
            <v>692690.63</v>
          </cell>
          <cell r="I179">
            <v>604379.01</v>
          </cell>
          <cell r="J179">
            <v>563329.01</v>
          </cell>
        </row>
        <row r="180">
          <cell r="A180" t="str">
            <v>BT62 2</v>
          </cell>
          <cell r="B180">
            <v>66006</v>
          </cell>
          <cell r="C180" t="str">
            <v/>
          </cell>
          <cell r="D180">
            <v>964144.54999999993</v>
          </cell>
          <cell r="E180" t="str">
            <v/>
          </cell>
          <cell r="F180">
            <v>309485.64</v>
          </cell>
          <cell r="G180">
            <v>706513.21</v>
          </cell>
          <cell r="H180">
            <v>518153.33000000007</v>
          </cell>
          <cell r="I180">
            <v>396659.29000000004</v>
          </cell>
          <cell r="J180">
            <v>615093.67000000004</v>
          </cell>
        </row>
        <row r="181">
          <cell r="A181" t="str">
            <v>BT62 3</v>
          </cell>
          <cell r="B181">
            <v>105106</v>
          </cell>
          <cell r="C181" t="str">
            <v/>
          </cell>
          <cell r="D181">
            <v>919630.57</v>
          </cell>
          <cell r="E181">
            <v>438054.04000000027</v>
          </cell>
          <cell r="F181">
            <v>634298.39</v>
          </cell>
          <cell r="G181">
            <v>979195.52</v>
          </cell>
          <cell r="H181">
            <v>590677.60000000021</v>
          </cell>
          <cell r="I181">
            <v>439639.54000000004</v>
          </cell>
          <cell r="J181">
            <v>444353.34</v>
          </cell>
        </row>
        <row r="182">
          <cell r="A182" t="str">
            <v>BT62 4</v>
          </cell>
          <cell r="B182">
            <v>58894</v>
          </cell>
          <cell r="C182" t="str">
            <v/>
          </cell>
          <cell r="D182">
            <v>414006.32999999996</v>
          </cell>
          <cell r="E182">
            <v>85740.43</v>
          </cell>
          <cell r="F182">
            <v>445007.5</v>
          </cell>
          <cell r="G182">
            <v>591636.31000000006</v>
          </cell>
          <cell r="H182">
            <v>229999.82</v>
          </cell>
          <cell r="I182">
            <v>321470.38</v>
          </cell>
          <cell r="J182">
            <v>178946.59</v>
          </cell>
        </row>
        <row r="183">
          <cell r="A183" t="str">
            <v>BT63 5</v>
          </cell>
          <cell r="B183">
            <v>206604</v>
          </cell>
          <cell r="C183" t="str">
            <v/>
          </cell>
          <cell r="D183">
            <v>2780398.8599999994</v>
          </cell>
          <cell r="E183">
            <v>645524.49000000046</v>
          </cell>
          <cell r="F183">
            <v>1673058.85</v>
          </cell>
          <cell r="G183">
            <v>2459710.65</v>
          </cell>
          <cell r="H183">
            <v>1497610.7200000004</v>
          </cell>
          <cell r="I183">
            <v>955459.45000000007</v>
          </cell>
          <cell r="J183">
            <v>911899.8</v>
          </cell>
        </row>
        <row r="184">
          <cell r="A184" t="str">
            <v>BT63 6</v>
          </cell>
          <cell r="B184">
            <v>87596</v>
          </cell>
          <cell r="C184" t="str">
            <v/>
          </cell>
          <cell r="D184">
            <v>1270198.7899999998</v>
          </cell>
          <cell r="E184" t="str">
            <v/>
          </cell>
          <cell r="F184">
            <v>272692.89</v>
          </cell>
          <cell r="G184">
            <v>507351.78</v>
          </cell>
          <cell r="H184">
            <v>280586.14</v>
          </cell>
          <cell r="I184">
            <v>478910.54000000004</v>
          </cell>
          <cell r="J184">
            <v>519713.55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130934.63</v>
          </cell>
          <cell r="E185" t="str">
            <v/>
          </cell>
          <cell r="F185">
            <v>51400.43</v>
          </cell>
          <cell r="G185">
            <v>90901.57</v>
          </cell>
          <cell r="H185" t="str">
            <v/>
          </cell>
          <cell r="I185">
            <v>62076.89</v>
          </cell>
          <cell r="J185">
            <v>54240.4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64948.38</v>
          </cell>
          <cell r="G186">
            <v>75182.38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92663.66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124098.95</v>
          </cell>
          <cell r="G189">
            <v>135051.85</v>
          </cell>
          <cell r="H189" t="str">
            <v/>
          </cell>
          <cell r="I189">
            <v>91515.19</v>
          </cell>
          <cell r="J189">
            <v>75983.259999999995</v>
          </cell>
        </row>
        <row r="190">
          <cell r="A190" t="str">
            <v>BT65 5</v>
          </cell>
          <cell r="B190">
            <v>56471</v>
          </cell>
          <cell r="C190" t="str">
            <v/>
          </cell>
          <cell r="D190">
            <v>577613.09</v>
          </cell>
          <cell r="E190">
            <v>105191.46000000002</v>
          </cell>
          <cell r="F190">
            <v>205331.03</v>
          </cell>
          <cell r="G190">
            <v>683536.61</v>
          </cell>
          <cell r="H190">
            <v>131647.29</v>
          </cell>
          <cell r="I190">
            <v>281760.15000000002</v>
          </cell>
          <cell r="J190">
            <v>328231.08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319263</v>
          </cell>
          <cell r="C192" t="str">
            <v/>
          </cell>
          <cell r="D192">
            <v>1627576.8700000003</v>
          </cell>
          <cell r="E192" t="str">
            <v/>
          </cell>
          <cell r="F192">
            <v>336486.85</v>
          </cell>
          <cell r="G192">
            <v>1091297.6000000001</v>
          </cell>
          <cell r="H192">
            <v>275381.08</v>
          </cell>
          <cell r="I192">
            <v>833963.97</v>
          </cell>
          <cell r="J192">
            <v>515155.49</v>
          </cell>
        </row>
        <row r="193">
          <cell r="A193" t="str">
            <v>BT66 7</v>
          </cell>
          <cell r="B193">
            <v>152823</v>
          </cell>
          <cell r="C193" t="str">
            <v/>
          </cell>
          <cell r="D193">
            <v>2651334.15</v>
          </cell>
          <cell r="E193">
            <v>494650.42</v>
          </cell>
          <cell r="F193">
            <v>981180.88</v>
          </cell>
          <cell r="G193">
            <v>2118718.35</v>
          </cell>
          <cell r="H193">
            <v>805624.68000000052</v>
          </cell>
          <cell r="I193">
            <v>1304657.6400000001</v>
          </cell>
          <cell r="J193">
            <v>1237810.28</v>
          </cell>
        </row>
        <row r="194">
          <cell r="A194" t="str">
            <v>BT66 8</v>
          </cell>
          <cell r="B194">
            <v>110674</v>
          </cell>
          <cell r="C194" t="str">
            <v/>
          </cell>
          <cell r="D194">
            <v>613584.54999999981</v>
          </cell>
          <cell r="E194">
            <v>95102.760000000009</v>
          </cell>
          <cell r="F194">
            <v>264026.03000000003</v>
          </cell>
          <cell r="G194">
            <v>695755.09</v>
          </cell>
          <cell r="H194">
            <v>160153.54999999996</v>
          </cell>
          <cell r="I194">
            <v>537889.76</v>
          </cell>
          <cell r="J194">
            <v>425828.06</v>
          </cell>
        </row>
        <row r="195">
          <cell r="A195" t="str">
            <v>BT67 0</v>
          </cell>
          <cell r="B195">
            <v>268617</v>
          </cell>
          <cell r="C195" t="str">
            <v/>
          </cell>
          <cell r="D195">
            <v>3118906.6099999985</v>
          </cell>
          <cell r="E195">
            <v>519676.39999999997</v>
          </cell>
          <cell r="F195">
            <v>1270005.8899999999</v>
          </cell>
          <cell r="G195">
            <v>2407190.89</v>
          </cell>
          <cell r="H195">
            <v>884535.64000000013</v>
          </cell>
          <cell r="I195">
            <v>908228.75</v>
          </cell>
          <cell r="J195">
            <v>1393480.75</v>
          </cell>
        </row>
        <row r="196">
          <cell r="A196" t="str">
            <v>BT67 9</v>
          </cell>
          <cell r="B196">
            <v>278670</v>
          </cell>
          <cell r="C196" t="str">
            <v/>
          </cell>
          <cell r="D196">
            <v>1214970.5200000003</v>
          </cell>
          <cell r="E196">
            <v>132791.94999999998</v>
          </cell>
          <cell r="F196">
            <v>387811.45</v>
          </cell>
          <cell r="G196">
            <v>1001297.53</v>
          </cell>
          <cell r="H196">
            <v>248927.82</v>
          </cell>
          <cell r="I196">
            <v>846450.06</v>
          </cell>
          <cell r="J196">
            <v>283416.19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100721.65</v>
          </cell>
          <cell r="E197">
            <v>47294.080000000009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>
            <v>61072.47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349703.09</v>
          </cell>
          <cell r="E198" t="str">
            <v/>
          </cell>
          <cell r="F198">
            <v>68148.53</v>
          </cell>
          <cell r="G198">
            <v>192805.05</v>
          </cell>
          <cell r="H198" t="str">
            <v/>
          </cell>
          <cell r="I198">
            <v>76909.100000000006</v>
          </cell>
          <cell r="J198">
            <v>267825.76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116201.97</v>
          </cell>
          <cell r="E199">
            <v>28746.43</v>
          </cell>
          <cell r="F199">
            <v>138502.24</v>
          </cell>
          <cell r="G199">
            <v>167670.10999999999</v>
          </cell>
          <cell r="H199">
            <v>48702.950000000004</v>
          </cell>
          <cell r="I199">
            <v>61886.450000000004</v>
          </cell>
          <cell r="J199">
            <v>161669.46</v>
          </cell>
        </row>
        <row r="200">
          <cell r="A200" t="str">
            <v>BT7 2</v>
          </cell>
          <cell r="B200">
            <v>63746</v>
          </cell>
          <cell r="C200" t="str">
            <v/>
          </cell>
          <cell r="D200">
            <v>400483.86</v>
          </cell>
          <cell r="E200" t="str">
            <v/>
          </cell>
          <cell r="F200">
            <v>156129.42000000001</v>
          </cell>
          <cell r="G200">
            <v>290375.19</v>
          </cell>
          <cell r="H200">
            <v>50000.92</v>
          </cell>
          <cell r="I200">
            <v>74338.34</v>
          </cell>
          <cell r="J200">
            <v>207561.37</v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896600.62</v>
          </cell>
          <cell r="E201">
            <v>216620.61999999997</v>
          </cell>
          <cell r="F201">
            <v>710117.86</v>
          </cell>
          <cell r="G201">
            <v>521009.4</v>
          </cell>
          <cell r="H201">
            <v>349473.73</v>
          </cell>
          <cell r="I201">
            <v>221029.48</v>
          </cell>
          <cell r="J201">
            <v>562144.88</v>
          </cell>
        </row>
        <row r="202">
          <cell r="A202" t="str">
            <v>BT70 1</v>
          </cell>
          <cell r="B202">
            <v>264217</v>
          </cell>
          <cell r="C202" t="str">
            <v/>
          </cell>
          <cell r="D202">
            <v>1414472.8500000006</v>
          </cell>
          <cell r="E202">
            <v>257478.95999999993</v>
          </cell>
          <cell r="F202">
            <v>186001.15</v>
          </cell>
          <cell r="G202">
            <v>416729.44</v>
          </cell>
          <cell r="H202">
            <v>118587.07999999999</v>
          </cell>
          <cell r="I202">
            <v>482973.78</v>
          </cell>
          <cell r="J202">
            <v>917936.22</v>
          </cell>
        </row>
        <row r="203">
          <cell r="A203" t="str">
            <v>BT70 2</v>
          </cell>
          <cell r="B203">
            <v>174364</v>
          </cell>
          <cell r="C203" t="str">
            <v/>
          </cell>
          <cell r="D203">
            <v>1415674.74</v>
          </cell>
          <cell r="E203">
            <v>312320.89999999997</v>
          </cell>
          <cell r="F203">
            <v>150293.81</v>
          </cell>
          <cell r="G203">
            <v>589750.19999999995</v>
          </cell>
          <cell r="H203" t="str">
            <v/>
          </cell>
          <cell r="I203">
            <v>620058.89</v>
          </cell>
          <cell r="J203">
            <v>619647.46</v>
          </cell>
        </row>
        <row r="204">
          <cell r="A204" t="str">
            <v>BT70 3</v>
          </cell>
          <cell r="B204">
            <v>184951</v>
          </cell>
          <cell r="C204" t="str">
            <v/>
          </cell>
          <cell r="D204">
            <v>1399842.8899999994</v>
          </cell>
          <cell r="E204">
            <v>207246.78000000006</v>
          </cell>
          <cell r="F204">
            <v>179875.11</v>
          </cell>
          <cell r="G204">
            <v>484576.18</v>
          </cell>
          <cell r="H204">
            <v>120097.11999999998</v>
          </cell>
          <cell r="I204">
            <v>576255.56000000006</v>
          </cell>
          <cell r="J204">
            <v>476725.16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325762</v>
          </cell>
          <cell r="C206" t="str">
            <v/>
          </cell>
          <cell r="D206">
            <v>1693486.8899999994</v>
          </cell>
          <cell r="E206">
            <v>295043.8</v>
          </cell>
          <cell r="F206">
            <v>300759.8</v>
          </cell>
          <cell r="G206">
            <v>910710.53</v>
          </cell>
          <cell r="H206">
            <v>166663.68999999997</v>
          </cell>
          <cell r="I206">
            <v>590466.25</v>
          </cell>
          <cell r="J206">
            <v>840053.54</v>
          </cell>
        </row>
        <row r="207">
          <cell r="A207" t="str">
            <v>BT71 5</v>
          </cell>
          <cell r="B207">
            <v>155533</v>
          </cell>
          <cell r="C207" t="str">
            <v/>
          </cell>
          <cell r="D207">
            <v>1273667.2200000002</v>
          </cell>
          <cell r="E207">
            <v>233566.19</v>
          </cell>
          <cell r="F207">
            <v>212979.98</v>
          </cell>
          <cell r="G207">
            <v>857425.17</v>
          </cell>
          <cell r="H207" t="str">
            <v/>
          </cell>
          <cell r="I207">
            <v>626205.57000000007</v>
          </cell>
          <cell r="J207">
            <v>529066.07999999996</v>
          </cell>
        </row>
        <row r="208">
          <cell r="A208" t="str">
            <v>BT71 6</v>
          </cell>
          <cell r="B208">
            <v>773298</v>
          </cell>
          <cell r="C208" t="str">
            <v/>
          </cell>
          <cell r="D208">
            <v>1812266.9200000002</v>
          </cell>
          <cell r="E208">
            <v>488379.13999999972</v>
          </cell>
          <cell r="F208">
            <v>468963.89</v>
          </cell>
          <cell r="G208">
            <v>1162793.3500000001</v>
          </cell>
          <cell r="H208">
            <v>195827.25</v>
          </cell>
          <cell r="I208">
            <v>730046.88</v>
          </cell>
          <cell r="J208">
            <v>1328802.57</v>
          </cell>
        </row>
        <row r="209">
          <cell r="A209" t="str">
            <v>BT71 7</v>
          </cell>
          <cell r="B209">
            <v>278406</v>
          </cell>
          <cell r="C209" t="str">
            <v/>
          </cell>
          <cell r="D209">
            <v>1620320.0799999998</v>
          </cell>
          <cell r="E209">
            <v>522451.30999999994</v>
          </cell>
          <cell r="F209">
            <v>335487.28000000003</v>
          </cell>
          <cell r="G209">
            <v>615988.65</v>
          </cell>
          <cell r="H209">
            <v>127373.67999999998</v>
          </cell>
          <cell r="I209">
            <v>645591.02</v>
          </cell>
          <cell r="J209">
            <v>1100215.23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68577</v>
          </cell>
          <cell r="C211" t="str">
            <v/>
          </cell>
          <cell r="D211">
            <v>510274.75</v>
          </cell>
          <cell r="E211">
            <v>164644.78999999998</v>
          </cell>
          <cell r="F211">
            <v>135676.35</v>
          </cell>
          <cell r="G211">
            <v>460642.47</v>
          </cell>
          <cell r="H211">
            <v>229058.14000000004</v>
          </cell>
          <cell r="I211">
            <v>252002.44</v>
          </cell>
          <cell r="J211">
            <v>236577.81</v>
          </cell>
        </row>
        <row r="212">
          <cell r="A212" t="str">
            <v>BT74 5</v>
          </cell>
          <cell r="B212">
            <v>62716</v>
          </cell>
          <cell r="C212" t="str">
            <v/>
          </cell>
          <cell r="D212">
            <v>614237.47999999975</v>
          </cell>
          <cell r="E212">
            <v>87847.1</v>
          </cell>
          <cell r="F212" t="str">
            <v/>
          </cell>
          <cell r="G212">
            <v>206995.87</v>
          </cell>
          <cell r="H212">
            <v>166514.09000000003</v>
          </cell>
          <cell r="I212">
            <v>113688.76000000001</v>
          </cell>
          <cell r="J212">
            <v>182259.39</v>
          </cell>
        </row>
        <row r="213">
          <cell r="A213" t="str">
            <v>BT74 6</v>
          </cell>
          <cell r="B213">
            <v>149343</v>
          </cell>
          <cell r="C213" t="str">
            <v/>
          </cell>
          <cell r="D213">
            <v>798973.7699999999</v>
          </cell>
          <cell r="E213">
            <v>156021.56000000003</v>
          </cell>
          <cell r="F213">
            <v>113806.88</v>
          </cell>
          <cell r="G213">
            <v>640835.24</v>
          </cell>
          <cell r="H213">
            <v>322485.31000000006</v>
          </cell>
          <cell r="I213">
            <v>243639.28</v>
          </cell>
          <cell r="J213">
            <v>253175.86</v>
          </cell>
        </row>
        <row r="214">
          <cell r="A214" t="str">
            <v>BT74 7</v>
          </cell>
          <cell r="B214">
            <v>82072</v>
          </cell>
          <cell r="C214" t="str">
            <v/>
          </cell>
          <cell r="D214">
            <v>552407.17000000004</v>
          </cell>
          <cell r="E214" t="str">
            <v/>
          </cell>
          <cell r="F214">
            <v>126728.94</v>
          </cell>
          <cell r="G214">
            <v>345127.86</v>
          </cell>
          <cell r="H214">
            <v>199746.79</v>
          </cell>
          <cell r="I214">
            <v>153255.73000000001</v>
          </cell>
          <cell r="J214">
            <v>190572.25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151601.79999999999</v>
          </cell>
          <cell r="E215">
            <v>27518.790000000005</v>
          </cell>
          <cell r="F215" t="str">
            <v/>
          </cell>
          <cell r="G215">
            <v>111249.94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52970</v>
          </cell>
          <cell r="C216" t="str">
            <v/>
          </cell>
          <cell r="D216">
            <v>75511.28</v>
          </cell>
          <cell r="E216" t="str">
            <v/>
          </cell>
          <cell r="F216" t="str">
            <v/>
          </cell>
          <cell r="G216">
            <v>103477.78</v>
          </cell>
          <cell r="H216">
            <v>106922.89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556671.4800000001</v>
          </cell>
          <cell r="E217">
            <v>533720.65999999968</v>
          </cell>
          <cell r="F217">
            <v>86545.12</v>
          </cell>
          <cell r="G217">
            <v>362269.75</v>
          </cell>
          <cell r="H217">
            <v>142217.96999999997</v>
          </cell>
          <cell r="I217">
            <v>190261</v>
          </cell>
          <cell r="J217">
            <v>235012.3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577662</v>
          </cell>
          <cell r="E218">
            <v>95706.00999999998</v>
          </cell>
          <cell r="F218" t="str">
            <v/>
          </cell>
          <cell r="G218">
            <v>104823.49</v>
          </cell>
          <cell r="H218">
            <v>57319.87</v>
          </cell>
          <cell r="I218" t="str">
            <v/>
          </cell>
          <cell r="J218">
            <v>323746.53000000003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199323.11999999997</v>
          </cell>
          <cell r="E219">
            <v>57149.969999999994</v>
          </cell>
          <cell r="F219" t="str">
            <v/>
          </cell>
          <cell r="G219">
            <v>76681.289999999994</v>
          </cell>
          <cell r="H219" t="str">
            <v/>
          </cell>
          <cell r="I219">
            <v>133408.85</v>
          </cell>
          <cell r="J219">
            <v>201894.67</v>
          </cell>
        </row>
        <row r="220">
          <cell r="A220" t="str">
            <v>BT78 1</v>
          </cell>
          <cell r="B220">
            <v>242697</v>
          </cell>
          <cell r="C220" t="str">
            <v/>
          </cell>
          <cell r="D220">
            <v>1612016.75</v>
          </cell>
          <cell r="E220">
            <v>424945.1999999999</v>
          </cell>
          <cell r="F220">
            <v>546136.06000000006</v>
          </cell>
          <cell r="G220">
            <v>623176.9</v>
          </cell>
          <cell r="H220">
            <v>278830.54000000004</v>
          </cell>
          <cell r="I220">
            <v>392958.62</v>
          </cell>
          <cell r="J220">
            <v>377275.25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835183.85999999987</v>
          </cell>
          <cell r="E221">
            <v>195346.87999999998</v>
          </cell>
          <cell r="F221">
            <v>168051.32</v>
          </cell>
          <cell r="G221">
            <v>395552.65</v>
          </cell>
          <cell r="H221">
            <v>133600.68000000002</v>
          </cell>
          <cell r="I221">
            <v>195586.47</v>
          </cell>
          <cell r="J221">
            <v>141039.69</v>
          </cell>
        </row>
        <row r="222">
          <cell r="A222" t="str">
            <v>BT78 3</v>
          </cell>
          <cell r="B222">
            <v>147980</v>
          </cell>
          <cell r="C222" t="str">
            <v/>
          </cell>
          <cell r="D222">
            <v>1114911.8099999998</v>
          </cell>
          <cell r="E222">
            <v>248027.96999999994</v>
          </cell>
          <cell r="F222">
            <v>235799.66</v>
          </cell>
          <cell r="G222">
            <v>582026.97</v>
          </cell>
          <cell r="H222">
            <v>269660.26</v>
          </cell>
          <cell r="I222">
            <v>285338.27</v>
          </cell>
          <cell r="J222">
            <v>500470.21</v>
          </cell>
        </row>
        <row r="223">
          <cell r="A223" t="str">
            <v>BT78 4</v>
          </cell>
          <cell r="B223">
            <v>143744</v>
          </cell>
          <cell r="C223" t="str">
            <v/>
          </cell>
          <cell r="D223">
            <v>1443012.6355956523</v>
          </cell>
          <cell r="E223">
            <v>435367.96000000008</v>
          </cell>
          <cell r="F223">
            <v>182209.94</v>
          </cell>
          <cell r="G223">
            <v>726964.36</v>
          </cell>
          <cell r="H223">
            <v>161187.39000000001</v>
          </cell>
          <cell r="I223">
            <v>342873.48</v>
          </cell>
          <cell r="J223">
            <v>274625.28999999998</v>
          </cell>
        </row>
        <row r="224">
          <cell r="A224" t="str">
            <v>BT78 5</v>
          </cell>
          <cell r="B224">
            <v>171560</v>
          </cell>
          <cell r="C224" t="str">
            <v/>
          </cell>
          <cell r="D224">
            <v>1257188</v>
          </cell>
          <cell r="E224">
            <v>156932.96000000005</v>
          </cell>
          <cell r="F224">
            <v>378231.99</v>
          </cell>
          <cell r="G224">
            <v>866510.86</v>
          </cell>
          <cell r="H224">
            <v>494830.19000000006</v>
          </cell>
          <cell r="I224">
            <v>463112.09</v>
          </cell>
          <cell r="J224">
            <v>295602.57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152380</v>
          </cell>
          <cell r="C226" t="str">
            <v/>
          </cell>
          <cell r="D226">
            <v>1484225.4799999995</v>
          </cell>
          <cell r="E226">
            <v>590445.13999999978</v>
          </cell>
          <cell r="F226">
            <v>511557.34</v>
          </cell>
          <cell r="G226">
            <v>799415.63</v>
          </cell>
          <cell r="H226">
            <v>291862.83000000007</v>
          </cell>
          <cell r="I226">
            <v>444228.83</v>
          </cell>
          <cell r="J226">
            <v>329450.43</v>
          </cell>
        </row>
        <row r="227">
          <cell r="A227" t="str">
            <v>BT79 7</v>
          </cell>
          <cell r="B227">
            <v>305198</v>
          </cell>
          <cell r="C227" t="str">
            <v/>
          </cell>
          <cell r="D227">
            <v>2377319.7799999998</v>
          </cell>
          <cell r="E227" t="str">
            <v/>
          </cell>
          <cell r="F227">
            <v>527981.89</v>
          </cell>
          <cell r="G227">
            <v>1379336.39</v>
          </cell>
          <cell r="H227">
            <v>458308.00999999989</v>
          </cell>
          <cell r="I227">
            <v>579299.39</v>
          </cell>
          <cell r="J227">
            <v>419795.17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592929.34000000008</v>
          </cell>
          <cell r="E228">
            <v>50993.68</v>
          </cell>
          <cell r="F228">
            <v>101103.93</v>
          </cell>
          <cell r="G228">
            <v>236317.42</v>
          </cell>
          <cell r="H228" t="str">
            <v/>
          </cell>
          <cell r="I228">
            <v>118495.24</v>
          </cell>
          <cell r="J228">
            <v>383076.92</v>
          </cell>
        </row>
        <row r="229">
          <cell r="A229" t="str">
            <v>BT79 9</v>
          </cell>
          <cell r="B229">
            <v>211440</v>
          </cell>
          <cell r="C229" t="str">
            <v/>
          </cell>
          <cell r="D229">
            <v>1322176.94</v>
          </cell>
          <cell r="E229">
            <v>178787.26</v>
          </cell>
          <cell r="F229">
            <v>84501.57</v>
          </cell>
          <cell r="G229">
            <v>617900.17000000004</v>
          </cell>
          <cell r="H229">
            <v>89125.159999999989</v>
          </cell>
          <cell r="I229">
            <v>426093.43</v>
          </cell>
          <cell r="J229">
            <v>177596.93</v>
          </cell>
        </row>
        <row r="230">
          <cell r="A230" t="str">
            <v>BT8 6</v>
          </cell>
          <cell r="B230">
            <v>139732</v>
          </cell>
          <cell r="C230" t="str">
            <v/>
          </cell>
          <cell r="D230">
            <v>2057042.8225116956</v>
          </cell>
          <cell r="E230">
            <v>324639.09000000008</v>
          </cell>
          <cell r="F230">
            <v>929315.33</v>
          </cell>
          <cell r="G230">
            <v>1399940.63</v>
          </cell>
          <cell r="H230">
            <v>697752.57000000018</v>
          </cell>
          <cell r="I230">
            <v>549611.44999999995</v>
          </cell>
          <cell r="J230">
            <v>726830.63</v>
          </cell>
        </row>
        <row r="231">
          <cell r="A231" t="str">
            <v>BT8 7</v>
          </cell>
          <cell r="B231">
            <v>121883</v>
          </cell>
          <cell r="C231" t="str">
            <v/>
          </cell>
          <cell r="D231">
            <v>985444.72000000009</v>
          </cell>
          <cell r="E231">
            <v>133429.52999999997</v>
          </cell>
          <cell r="F231">
            <v>581848.66</v>
          </cell>
          <cell r="G231">
            <v>897885.56</v>
          </cell>
          <cell r="H231">
            <v>291936.37</v>
          </cell>
          <cell r="I231">
            <v>295927.37</v>
          </cell>
          <cell r="J231">
            <v>435196.73</v>
          </cell>
        </row>
        <row r="232">
          <cell r="A232" t="str">
            <v>BT8 8</v>
          </cell>
          <cell r="B232">
            <v>240639</v>
          </cell>
          <cell r="C232" t="str">
            <v/>
          </cell>
          <cell r="D232">
            <v>2294235.5699999994</v>
          </cell>
          <cell r="E232" t="str">
            <v/>
          </cell>
          <cell r="F232">
            <v>755384.4</v>
          </cell>
          <cell r="G232">
            <v>1325727.3999999999</v>
          </cell>
          <cell r="H232">
            <v>432796.06999999995</v>
          </cell>
          <cell r="I232">
            <v>376814.59</v>
          </cell>
          <cell r="J232">
            <v>732675.31</v>
          </cell>
        </row>
        <row r="233">
          <cell r="A233" t="str">
            <v>BT80 0</v>
          </cell>
          <cell r="B233">
            <v>95139</v>
          </cell>
          <cell r="C233" t="str">
            <v/>
          </cell>
          <cell r="D233">
            <v>793352.55999999994</v>
          </cell>
          <cell r="E233">
            <v>182831.25999999998</v>
          </cell>
          <cell r="F233">
            <v>63229.42</v>
          </cell>
          <cell r="G233">
            <v>411834.24</v>
          </cell>
          <cell r="H233" t="str">
            <v/>
          </cell>
          <cell r="I233">
            <v>573993.64</v>
          </cell>
          <cell r="J233">
            <v>376335.38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266998</v>
          </cell>
          <cell r="C235" t="str">
            <v/>
          </cell>
          <cell r="D235">
            <v>1770019.83</v>
          </cell>
          <cell r="E235">
            <v>341335.2900000001</v>
          </cell>
          <cell r="F235">
            <v>278120.94</v>
          </cell>
          <cell r="G235">
            <v>814347.9</v>
          </cell>
          <cell r="H235">
            <v>127701.41999999998</v>
          </cell>
          <cell r="I235">
            <v>1035332.21</v>
          </cell>
          <cell r="J235">
            <v>1251518.8600000001</v>
          </cell>
        </row>
        <row r="236">
          <cell r="A236" t="str">
            <v>BT80 9</v>
          </cell>
          <cell r="B236">
            <v>308781</v>
          </cell>
          <cell r="C236" t="str">
            <v/>
          </cell>
          <cell r="D236">
            <v>1428755.0099999998</v>
          </cell>
          <cell r="E236" t="str">
            <v/>
          </cell>
          <cell r="F236">
            <v>140784.46</v>
          </cell>
          <cell r="G236">
            <v>669983.25</v>
          </cell>
          <cell r="H236">
            <v>133256.99</v>
          </cell>
          <cell r="I236">
            <v>891338.66</v>
          </cell>
          <cell r="J236">
            <v>615668.21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1981758.1000000008</v>
          </cell>
          <cell r="E237">
            <v>262492.66999999993</v>
          </cell>
          <cell r="F237">
            <v>193856.67</v>
          </cell>
          <cell r="G237">
            <v>870398.69</v>
          </cell>
          <cell r="H237">
            <v>242987.54</v>
          </cell>
          <cell r="I237">
            <v>306478.96000000002</v>
          </cell>
          <cell r="J237">
            <v>901088.56</v>
          </cell>
        </row>
        <row r="238">
          <cell r="A238" t="str">
            <v>BT82 0</v>
          </cell>
          <cell r="B238">
            <v>179429</v>
          </cell>
          <cell r="C238" t="str">
            <v/>
          </cell>
          <cell r="D238">
            <v>1360520.26</v>
          </cell>
          <cell r="E238">
            <v>256933.90000000002</v>
          </cell>
          <cell r="F238">
            <v>265817.17</v>
          </cell>
          <cell r="G238">
            <v>487908.01</v>
          </cell>
          <cell r="H238">
            <v>188995.14</v>
          </cell>
          <cell r="I238">
            <v>558380</v>
          </cell>
          <cell r="J238">
            <v>582796.57999999996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95326</v>
          </cell>
          <cell r="C240" t="str">
            <v/>
          </cell>
          <cell r="D240">
            <v>1274271.1399999997</v>
          </cell>
          <cell r="E240">
            <v>131741.28999999998</v>
          </cell>
          <cell r="F240">
            <v>120543.73</v>
          </cell>
          <cell r="G240">
            <v>584421.38</v>
          </cell>
          <cell r="H240">
            <v>104210.31</v>
          </cell>
          <cell r="I240">
            <v>549859.94000000006</v>
          </cell>
          <cell r="J240">
            <v>369890.8</v>
          </cell>
        </row>
        <row r="241">
          <cell r="A241" t="str">
            <v>BT82 9</v>
          </cell>
          <cell r="B241">
            <v>205997</v>
          </cell>
          <cell r="C241" t="str">
            <v/>
          </cell>
          <cell r="D241">
            <v>2348368.5700000003</v>
          </cell>
          <cell r="E241">
            <v>301266.04000000004</v>
          </cell>
          <cell r="F241">
            <v>281426.08</v>
          </cell>
          <cell r="G241">
            <v>1453629.68</v>
          </cell>
          <cell r="H241">
            <v>201945.06999999995</v>
          </cell>
          <cell r="I241">
            <v>1398601.73</v>
          </cell>
          <cell r="J241">
            <v>942527.11</v>
          </cell>
        </row>
        <row r="242">
          <cell r="A242" t="str">
            <v>BT9 5</v>
          </cell>
          <cell r="B242">
            <v>683478</v>
          </cell>
          <cell r="C242" t="str">
            <v/>
          </cell>
          <cell r="D242">
            <v>2633649.7400000002</v>
          </cell>
          <cell r="E242" t="str">
            <v/>
          </cell>
          <cell r="F242">
            <v>778683.94</v>
          </cell>
          <cell r="G242">
            <v>510706.29</v>
          </cell>
          <cell r="H242">
            <v>233365.13999999996</v>
          </cell>
          <cell r="I242">
            <v>301916.42</v>
          </cell>
          <cell r="J242">
            <v>447368.64</v>
          </cell>
        </row>
        <row r="243">
          <cell r="A243" t="str">
            <v>BT9 6</v>
          </cell>
          <cell r="B243">
            <v>366437</v>
          </cell>
          <cell r="C243" t="str">
            <v/>
          </cell>
          <cell r="D243">
            <v>3793676.0200000009</v>
          </cell>
          <cell r="E243">
            <v>399721.33999999997</v>
          </cell>
          <cell r="F243">
            <v>659815.99</v>
          </cell>
          <cell r="G243">
            <v>945025.71</v>
          </cell>
          <cell r="H243">
            <v>267980.62</v>
          </cell>
          <cell r="I243">
            <v>269305.18</v>
          </cell>
          <cell r="J243">
            <v>884368.79</v>
          </cell>
        </row>
        <row r="244">
          <cell r="A244" t="str">
            <v>BT9 7</v>
          </cell>
          <cell r="B244">
            <v>87030</v>
          </cell>
          <cell r="C244" t="str">
            <v/>
          </cell>
          <cell r="D244">
            <v>642927.54999999993</v>
          </cell>
          <cell r="E244">
            <v>93393.17</v>
          </cell>
          <cell r="F244">
            <v>234288.17</v>
          </cell>
          <cell r="G244">
            <v>205453.93</v>
          </cell>
          <cell r="H244">
            <v>48375.87</v>
          </cell>
          <cell r="I244">
            <v>117083.26000000001</v>
          </cell>
          <cell r="J244">
            <v>236112.5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1421355.4244669299</v>
          </cell>
          <cell r="E245">
            <v>354433.52</v>
          </cell>
          <cell r="F245">
            <v>121098.63</v>
          </cell>
          <cell r="G245">
            <v>318914.06</v>
          </cell>
          <cell r="H245">
            <v>94700.94</v>
          </cell>
          <cell r="I245" t="str">
            <v/>
          </cell>
          <cell r="J245">
            <v>400041.27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148013.96</v>
          </cell>
          <cell r="E246" t="str">
            <v/>
          </cell>
          <cell r="F246" t="str">
            <v/>
          </cell>
          <cell r="G246">
            <v>100309.72</v>
          </cell>
          <cell r="H246">
            <v>82490.78</v>
          </cell>
          <cell r="I246" t="str">
            <v/>
          </cell>
          <cell r="J246">
            <v>67145.539999999994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486611.49</v>
          </cell>
          <cell r="E247">
            <v>63542.349999999991</v>
          </cell>
          <cell r="F247" t="str">
            <v/>
          </cell>
          <cell r="G247">
            <v>170641.03</v>
          </cell>
          <cell r="H247">
            <v>114402.07000000002</v>
          </cell>
          <cell r="I247">
            <v>87528.85</v>
          </cell>
          <cell r="J247">
            <v>108669.05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208849.90000000002</v>
          </cell>
          <cell r="E248" t="str">
            <v/>
          </cell>
          <cell r="F248" t="str">
            <v/>
          </cell>
          <cell r="G248">
            <v>68243.19</v>
          </cell>
          <cell r="H248">
            <v>96930.06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367811.96</v>
          </cell>
          <cell r="E249" t="str">
            <v/>
          </cell>
          <cell r="F249" t="str">
            <v/>
          </cell>
          <cell r="G249">
            <v>91764.56</v>
          </cell>
          <cell r="H249">
            <v>130686.29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322671.12000000005</v>
          </cell>
          <cell r="E250">
            <v>68773.3</v>
          </cell>
          <cell r="F250" t="str">
            <v/>
          </cell>
          <cell r="G250">
            <v>45749.93</v>
          </cell>
          <cell r="H250" t="str">
            <v/>
          </cell>
          <cell r="I250" t="str">
            <v/>
          </cell>
          <cell r="J250">
            <v>73419.62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424215.952922842</v>
          </cell>
          <cell r="E251">
            <v>98912.13</v>
          </cell>
          <cell r="F251" t="str">
            <v/>
          </cell>
          <cell r="G251">
            <v>98568.45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514784.82</v>
          </cell>
          <cell r="E252" t="str">
            <v/>
          </cell>
          <cell r="F252" t="str">
            <v/>
          </cell>
          <cell r="G252">
            <v>97315.21</v>
          </cell>
          <cell r="H252" t="str">
            <v/>
          </cell>
          <cell r="I252" t="str">
            <v/>
          </cell>
          <cell r="J252">
            <v>259627.84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481563.88999999996</v>
          </cell>
          <cell r="E253" t="str">
            <v/>
          </cell>
          <cell r="F253" t="str">
            <v/>
          </cell>
          <cell r="G253">
            <v>147231.75</v>
          </cell>
          <cell r="H253" t="str">
            <v/>
          </cell>
          <cell r="I253" t="str">
            <v/>
          </cell>
          <cell r="J253">
            <v>154237.73000000001</v>
          </cell>
        </row>
        <row r="254">
          <cell r="A254" t="str">
            <v>BT92 9</v>
          </cell>
          <cell r="B254">
            <v>76591</v>
          </cell>
          <cell r="C254" t="str">
            <v/>
          </cell>
          <cell r="D254">
            <v>631886.72</v>
          </cell>
          <cell r="E254">
            <v>61021.8</v>
          </cell>
          <cell r="F254">
            <v>57156.35</v>
          </cell>
          <cell r="G254">
            <v>207304.57</v>
          </cell>
          <cell r="H254">
            <v>80373.270000000019</v>
          </cell>
          <cell r="I254">
            <v>53728.950000000004</v>
          </cell>
          <cell r="J254">
            <v>216660.2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367720.12</v>
          </cell>
          <cell r="E255" t="str">
            <v/>
          </cell>
          <cell r="F255" t="str">
            <v/>
          </cell>
          <cell r="G255">
            <v>53552.21</v>
          </cell>
          <cell r="H255" t="str">
            <v/>
          </cell>
          <cell r="I255" t="str">
            <v/>
          </cell>
          <cell r="J255">
            <v>97080.05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295828.85999999993</v>
          </cell>
          <cell r="E256">
            <v>296067.74</v>
          </cell>
          <cell r="F256" t="str">
            <v/>
          </cell>
          <cell r="G256">
            <v>261951.18</v>
          </cell>
          <cell r="H256">
            <v>110612.75</v>
          </cell>
          <cell r="I256" t="str">
            <v/>
          </cell>
          <cell r="J256">
            <v>304055.40999999997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103905.91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511028.15000000008</v>
          </cell>
          <cell r="E258">
            <v>75318.430000000022</v>
          </cell>
          <cell r="F258" t="str">
            <v/>
          </cell>
          <cell r="G258">
            <v>86414.46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261090.13999999998</v>
          </cell>
          <cell r="E259" t="str">
            <v/>
          </cell>
          <cell r="F259" t="str">
            <v/>
          </cell>
          <cell r="G259">
            <v>89688.61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270872.64999999997</v>
          </cell>
          <cell r="E260" t="str">
            <v/>
          </cell>
          <cell r="F260" t="str">
            <v/>
          </cell>
          <cell r="G260">
            <v>81889.899999999994</v>
          </cell>
          <cell r="H260">
            <v>78697.309999999983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367835.69999999995</v>
          </cell>
          <cell r="E261">
            <v>46848.999999999993</v>
          </cell>
          <cell r="F261" t="str">
            <v/>
          </cell>
          <cell r="G261">
            <v>195179.17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155430.91</v>
          </cell>
          <cell r="E262" t="str">
            <v/>
          </cell>
          <cell r="F262" t="str">
            <v/>
          </cell>
          <cell r="G262">
            <v>95758.57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112591.05999999998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89148</v>
          </cell>
          <cell r="C264" t="str">
            <v/>
          </cell>
          <cell r="D264">
            <v>483565.04</v>
          </cell>
          <cell r="E264">
            <v>284173.80999999994</v>
          </cell>
          <cell r="F264">
            <v>69498.83</v>
          </cell>
          <cell r="G264">
            <v>454349.66</v>
          </cell>
          <cell r="H264">
            <v>175751.43000000005</v>
          </cell>
          <cell r="I264">
            <v>116745.32</v>
          </cell>
          <cell r="J264">
            <v>352118.14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594338.06999999995</v>
          </cell>
          <cell r="E265">
            <v>142785.46000000005</v>
          </cell>
          <cell r="F265">
            <v>166159.6</v>
          </cell>
          <cell r="G265">
            <v>548250.77</v>
          </cell>
          <cell r="H265">
            <v>266260.26</v>
          </cell>
          <cell r="I265">
            <v>76210.97</v>
          </cell>
          <cell r="J265">
            <v>268566.8</v>
          </cell>
        </row>
        <row r="266">
          <cell r="A266" t="str">
            <v>BT94 3</v>
          </cell>
          <cell r="B266">
            <v>175717</v>
          </cell>
          <cell r="C266" t="str">
            <v/>
          </cell>
          <cell r="D266">
            <v>568792.85000000009</v>
          </cell>
          <cell r="E266">
            <v>94229.29</v>
          </cell>
          <cell r="F266">
            <v>67662.81</v>
          </cell>
          <cell r="G266">
            <v>241104.97</v>
          </cell>
          <cell r="H266">
            <v>166659.69</v>
          </cell>
          <cell r="I266">
            <v>164240.73000000001</v>
          </cell>
          <cell r="J266">
            <v>97960.97</v>
          </cell>
        </row>
        <row r="267">
          <cell r="A267" t="str">
            <v>BT94 4</v>
          </cell>
          <cell r="B267">
            <v>63059</v>
          </cell>
          <cell r="C267" t="str">
            <v/>
          </cell>
          <cell r="D267">
            <v>925149.27</v>
          </cell>
          <cell r="E267">
            <v>372628.29</v>
          </cell>
          <cell r="F267">
            <v>70539.62</v>
          </cell>
          <cell r="G267">
            <v>241646</v>
          </cell>
          <cell r="H267">
            <v>163888.12</v>
          </cell>
          <cell r="I267">
            <v>117751.01000000001</v>
          </cell>
          <cell r="J267">
            <v>157864.07</v>
          </cell>
        </row>
        <row r="268">
          <cell r="A268" t="str">
            <v>BT94 5</v>
          </cell>
          <cell r="B268">
            <v>33671</v>
          </cell>
          <cell r="C268" t="str">
            <v/>
          </cell>
          <cell r="D268">
            <v>471994.37</v>
          </cell>
          <cell r="E268">
            <v>262641.68000000005</v>
          </cell>
          <cell r="F268" t="str">
            <v/>
          </cell>
          <cell r="G268">
            <v>192298.76</v>
          </cell>
          <cell r="H268">
            <v>132964.96999999997</v>
          </cell>
          <cell r="I268">
            <v>110162.81</v>
          </cell>
          <cell r="J268">
            <v>123506.93</v>
          </cell>
        </row>
        <row r="269">
          <cell r="A269" t="str">
            <v>BT other</v>
          </cell>
          <cell r="B269">
            <v>5038754</v>
          </cell>
          <cell r="C269">
            <v>0</v>
          </cell>
          <cell r="D269">
            <v>4129148.5053661349</v>
          </cell>
          <cell r="E269">
            <v>17441162.059999999</v>
          </cell>
          <cell r="F269">
            <v>3429220.9400000004</v>
          </cell>
          <cell r="G269">
            <v>253144.26</v>
          </cell>
          <cell r="H269">
            <v>1083161.0699999998</v>
          </cell>
          <cell r="I269">
            <v>589092.49000000011</v>
          </cell>
          <cell r="J269">
            <v>664551.87000000011</v>
          </cell>
        </row>
        <row r="270">
          <cell r="A270" t="str">
            <v>BT total</v>
          </cell>
          <cell r="B270">
            <v>36924332</v>
          </cell>
          <cell r="C270">
            <v>0</v>
          </cell>
          <cell r="D270">
            <v>293316484.25451034</v>
          </cell>
          <cell r="E270">
            <v>73061641.270000011</v>
          </cell>
          <cell r="F270">
            <v>84382546.419999987</v>
          </cell>
          <cell r="G270">
            <v>188187326.04000005</v>
          </cell>
          <cell r="H270">
            <v>84483506.420000032</v>
          </cell>
          <cell r="I270">
            <v>96908057.280000046</v>
          </cell>
          <cell r="J270">
            <v>131750299.72999999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/>
          <cell r="E272"/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289187335.7491442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GridLines="0" tabSelected="1" zoomScale="85" zoomScaleNormal="85" workbookViewId="0">
      <selection activeCell="A5" sqref="A5"/>
    </sheetView>
  </sheetViews>
  <sheetFormatPr defaultRowHeight="16.5" customHeight="1" x14ac:dyDescent="0.25"/>
  <cols>
    <col min="1" max="1" width="32.625" style="35" customWidth="1"/>
    <col min="2" max="2" width="1.5" style="35" customWidth="1"/>
    <col min="3" max="3" width="29.25" style="35" customWidth="1"/>
    <col min="4" max="4" width="1.875" style="35" customWidth="1"/>
    <col min="5" max="5" width="55.375" style="35" customWidth="1"/>
    <col min="6" max="6" width="12.375" style="35" customWidth="1"/>
    <col min="7" max="28" width="8" style="35" hidden="1" customWidth="1"/>
    <col min="29" max="29" width="8" style="35" customWidth="1"/>
    <col min="30" max="30" width="56.75" style="35" customWidth="1"/>
    <col min="31" max="31" width="17.75" style="35" customWidth="1"/>
    <col min="32" max="16384" width="9" style="35"/>
  </cols>
  <sheetData>
    <row r="1" spans="1:30" ht="30" customHeight="1" x14ac:dyDescent="0.25">
      <c r="A1" s="32" t="s">
        <v>287</v>
      </c>
      <c r="B1" s="33"/>
      <c r="C1" s="34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5.25" customHeight="1" x14ac:dyDescent="0.25">
      <c r="A2" s="33"/>
      <c r="B2" s="33"/>
      <c r="C2" s="34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25.5" customHeight="1" x14ac:dyDescent="0.25">
      <c r="A3" s="36" t="s">
        <v>258</v>
      </c>
      <c r="B3" s="33"/>
      <c r="C3" s="34"/>
      <c r="D3" s="34"/>
      <c r="E3" s="33"/>
      <c r="F3" s="33"/>
      <c r="G3" s="33"/>
      <c r="H3" s="33"/>
      <c r="I3" s="33">
        <v>20</v>
      </c>
      <c r="J3" s="33">
        <v>19</v>
      </c>
      <c r="K3" s="33">
        <v>18</v>
      </c>
      <c r="L3" s="33">
        <v>17</v>
      </c>
      <c r="M3" s="33">
        <v>16</v>
      </c>
      <c r="N3" s="33">
        <v>15</v>
      </c>
      <c r="O3" s="33">
        <v>14</v>
      </c>
      <c r="P3" s="33">
        <v>13</v>
      </c>
      <c r="Q3" s="33">
        <v>12</v>
      </c>
      <c r="R3" s="33">
        <v>11</v>
      </c>
      <c r="S3" s="33">
        <v>10</v>
      </c>
      <c r="T3" s="33">
        <v>9</v>
      </c>
      <c r="U3" s="33">
        <v>8</v>
      </c>
      <c r="V3" s="33">
        <v>7</v>
      </c>
      <c r="W3" s="33">
        <v>6</v>
      </c>
      <c r="X3" s="33">
        <v>5</v>
      </c>
      <c r="Y3" s="33">
        <v>4</v>
      </c>
      <c r="Z3" s="33">
        <v>3</v>
      </c>
      <c r="AA3" s="33">
        <v>2</v>
      </c>
      <c r="AB3" s="33">
        <v>1</v>
      </c>
      <c r="AC3" s="33"/>
    </row>
    <row r="4" spans="1:30" ht="5.25" customHeight="1" thickBot="1" x14ac:dyDescent="0.3">
      <c r="C4" s="37"/>
      <c r="D4" s="37"/>
      <c r="I4" s="35" t="b">
        <f t="shared" ref="I4:AB4" si="0">ISNUMBER(VALUE(MID($G$7,I$3,1)))</f>
        <v>0</v>
      </c>
      <c r="J4" s="35" t="b">
        <f t="shared" si="0"/>
        <v>0</v>
      </c>
      <c r="K4" s="35" t="b">
        <f t="shared" si="0"/>
        <v>0</v>
      </c>
      <c r="L4" s="35" t="b">
        <f t="shared" si="0"/>
        <v>0</v>
      </c>
      <c r="M4" s="35" t="b">
        <f t="shared" si="0"/>
        <v>0</v>
      </c>
      <c r="N4" s="35" t="b">
        <f t="shared" si="0"/>
        <v>0</v>
      </c>
      <c r="O4" s="35" t="b">
        <f t="shared" si="0"/>
        <v>0</v>
      </c>
      <c r="P4" s="35" t="b">
        <f t="shared" si="0"/>
        <v>0</v>
      </c>
      <c r="Q4" s="35" t="b">
        <f t="shared" si="0"/>
        <v>0</v>
      </c>
      <c r="R4" s="35" t="b">
        <f t="shared" si="0"/>
        <v>0</v>
      </c>
      <c r="S4" s="35" t="b">
        <f t="shared" si="0"/>
        <v>0</v>
      </c>
      <c r="T4" s="35" t="b">
        <f t="shared" si="0"/>
        <v>0</v>
      </c>
      <c r="U4" s="35" t="b">
        <f t="shared" si="0"/>
        <v>0</v>
      </c>
      <c r="V4" s="35" t="b">
        <f t="shared" si="0"/>
        <v>0</v>
      </c>
      <c r="W4" s="35" t="b">
        <f t="shared" si="0"/>
        <v>0</v>
      </c>
      <c r="X4" s="35" t="b">
        <f t="shared" si="0"/>
        <v>0</v>
      </c>
      <c r="Y4" s="35" t="b">
        <f t="shared" si="0"/>
        <v>0</v>
      </c>
      <c r="Z4" s="35" t="b">
        <f t="shared" si="0"/>
        <v>0</v>
      </c>
      <c r="AA4" s="35" t="b">
        <f t="shared" si="0"/>
        <v>0</v>
      </c>
      <c r="AB4" s="35" t="b">
        <f t="shared" si="0"/>
        <v>0</v>
      </c>
    </row>
    <row r="5" spans="1:30" ht="27.75" customHeight="1" thickBot="1" x14ac:dyDescent="0.35">
      <c r="A5" s="10"/>
      <c r="C5" s="38" t="str">
        <f>IF(AND(LEN($A$5)&gt;0,LEN($A$5)&lt;5),"ERROR: INCOMPLETE POSTCODE",IF(OR($A5="",$A5="Type your postcode here"),"",IF(AND(NOT(ISBLANK($G$9)),NOT(ISNA($G$9)))=FALSE,"ERROR, INCOMPLETE OR INVALID","")))</f>
        <v/>
      </c>
      <c r="D5" s="37"/>
    </row>
    <row r="6" spans="1:30" ht="9" customHeight="1" x14ac:dyDescent="0.25">
      <c r="C6" s="37"/>
      <c r="D6" s="37"/>
    </row>
    <row r="7" spans="1:30" ht="24.75" customHeight="1" x14ac:dyDescent="0.25">
      <c r="A7" s="39" t="s">
        <v>257</v>
      </c>
      <c r="D7" s="37"/>
      <c r="G7" s="35" t="str">
        <f>UPPER(SUBSTITUTE(A5," ",""))</f>
        <v/>
      </c>
      <c r="H7" s="35" t="e">
        <f ca="1">FirstBitOfPostcode&amp;" "&amp;SecondBitOfPostcode</f>
        <v>#N/A</v>
      </c>
      <c r="I7" s="35" t="e">
        <f ca="1">OFFSET($A$3,0,MATCH(TRUE,$4:$4,0)-1)</f>
        <v>#N/A</v>
      </c>
      <c r="J7" s="35">
        <f>LEN(PostcodeNoSpaces)</f>
        <v>0</v>
      </c>
      <c r="K7" s="35" t="e">
        <f ca="1">TRIM(MID(PostcodeNoSpaces,1,PositionOfLastNumberInPostcodeString-1))</f>
        <v>#N/A</v>
      </c>
      <c r="L7" s="35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39" t="s">
        <v>256</v>
      </c>
      <c r="B8" s="33"/>
      <c r="C8" s="39" t="s">
        <v>255</v>
      </c>
      <c r="D8" s="37"/>
    </row>
    <row r="9" spans="1:30" ht="16.5" customHeight="1" thickBot="1" x14ac:dyDescent="0.3">
      <c r="A9" s="40" t="e">
        <f ca="1">IF(LEN(C5)&gt;0,"",FirstBitOfPostcode&amp;" "&amp;LEFT(SecondBitOfPostcode,1))</f>
        <v>#N/A</v>
      </c>
      <c r="B9" s="41"/>
      <c r="C9" s="40" t="e">
        <f ca="1">IF(LEN(C5)&gt;0,"",IF(LEN(PostcodeArea)=0,"",PostcodeArea&amp;" - "&amp;INDEX('All postcode data'!$1:$1048576,MATCH(PostcodeArea,'All postcode data'!B:B,0),3)))</f>
        <v>#N/A</v>
      </c>
      <c r="D9" s="37"/>
      <c r="G9" s="40" t="e">
        <f ca="1">IF(ISNUMBER(VALUE(MID(PostcodeDistrict,2,1))),LEFT(PostcodeDistrict,1),LEFT(PostcodeDistrict,2))</f>
        <v>#N/A</v>
      </c>
      <c r="I9" s="42" t="e">
        <f ca="1">FirstBitOfPostcode</f>
        <v>#N/A</v>
      </c>
    </row>
    <row r="10" spans="1:30" ht="16.5" customHeight="1" x14ac:dyDescent="0.25">
      <c r="C10" s="37"/>
      <c r="D10" s="37"/>
    </row>
    <row r="11" spans="1:30" ht="16.5" customHeight="1" x14ac:dyDescent="0.25">
      <c r="A11" s="43" t="s">
        <v>2</v>
      </c>
      <c r="D11" s="37"/>
      <c r="F11" s="44"/>
    </row>
    <row r="12" spans="1:30" s="33" customFormat="1" ht="18" customHeight="1" x14ac:dyDescent="0.25">
      <c r="A12" s="43" t="s">
        <v>254</v>
      </c>
      <c r="B12" s="35"/>
      <c r="C12" s="34"/>
      <c r="AC12" s="35"/>
    </row>
    <row r="13" spans="1:30" ht="16.5" customHeight="1" thickBot="1" x14ac:dyDescent="0.3">
      <c r="A13" s="43"/>
      <c r="B13" s="43"/>
      <c r="C13" s="37"/>
      <c r="E13" s="44"/>
    </row>
    <row r="14" spans="1:30" ht="16.5" customHeight="1" thickBot="1" x14ac:dyDescent="0.3">
      <c r="A14" s="45" t="e">
        <f ca="1">INDEX('All postcode data'!$1:$1048576,MATCH(PostcodeSector,'All postcode data'!$D:$D,0),5)</f>
        <v>#N/A</v>
      </c>
      <c r="E14" s="44"/>
    </row>
    <row r="16" spans="1:30" ht="16.5" customHeight="1" thickBot="1" x14ac:dyDescent="0.3">
      <c r="A16" s="46"/>
      <c r="D16" s="47"/>
    </row>
    <row r="17" spans="1:1" ht="47.25" customHeight="1" thickTop="1" thickBot="1" x14ac:dyDescent="0.3">
      <c r="A17" s="48" t="s">
        <v>253</v>
      </c>
    </row>
    <row r="18" spans="1:1" ht="16.5" customHeight="1" thickTop="1" x14ac:dyDescent="0.25">
      <c r="A18" s="46"/>
    </row>
    <row r="19" spans="1:1" ht="16.5" customHeight="1" x14ac:dyDescent="0.25">
      <c r="A19" s="46"/>
    </row>
    <row r="20" spans="1:1" ht="16.5" customHeight="1" x14ac:dyDescent="0.25">
      <c r="A20" s="46"/>
    </row>
    <row r="21" spans="1:1" ht="16.5" customHeight="1" x14ac:dyDescent="0.25">
      <c r="A21" s="46"/>
    </row>
    <row r="22" spans="1:1" ht="16.5" customHeight="1" x14ac:dyDescent="0.25">
      <c r="A22" s="49"/>
    </row>
    <row r="23" spans="1:1" ht="16.5" customHeight="1" x14ac:dyDescent="0.25">
      <c r="A23" s="49" t="s">
        <v>286</v>
      </c>
    </row>
  </sheetData>
  <sheetProtection algorithmName="SHA-512" hashValue="PI8KjrOdo4eJWBEKMeG8Cy/7Xqv7sbHxRGwC5ZeNZ6jCrAxIAWvh7cQf4wKTigOJv+CetC7aTGdEhaSE4k32Eg==" saltValue="6cVO6MmYhsHLT2kz1HYVBw==" spinCount="100000" sheet="1"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90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zoomScale="70" zoomScaleNormal="70" workbookViewId="0">
      <pane ySplit="8" topLeftCell="A265" activePane="bottomLeft" state="frozen"/>
      <selection pane="bottomLeft" activeCell="A269" sqref="A269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15" customWidth="1"/>
    <col min="6" max="16384" width="9" style="3"/>
  </cols>
  <sheetData>
    <row r="1" spans="1:10" ht="27.75" customHeight="1" x14ac:dyDescent="0.25">
      <c r="A1" s="12" t="s">
        <v>288</v>
      </c>
      <c r="B1" s="13"/>
      <c r="C1" s="14"/>
    </row>
    <row r="2" spans="1:10" ht="9" customHeight="1" x14ac:dyDescent="0.25">
      <c r="A2" s="14"/>
      <c r="B2" s="13"/>
      <c r="C2" s="14"/>
    </row>
    <row r="3" spans="1:10" ht="27.75" customHeight="1" x14ac:dyDescent="0.25">
      <c r="A3" s="25" t="s">
        <v>0</v>
      </c>
      <c r="B3" s="26"/>
      <c r="C3" s="27"/>
    </row>
    <row r="4" spans="1:10" ht="9" customHeight="1" thickBot="1" x14ac:dyDescent="0.3">
      <c r="A4" s="16"/>
      <c r="B4" s="13"/>
      <c r="C4" s="14"/>
    </row>
    <row r="5" spans="1:10" s="7" customFormat="1" ht="27.75" customHeight="1" thickBot="1" x14ac:dyDescent="0.25">
      <c r="A5" s="28" t="s">
        <v>1</v>
      </c>
      <c r="B5" s="29"/>
      <c r="C5" s="30"/>
      <c r="D5" s="31"/>
      <c r="E5" s="17">
        <f>HLOOKUP(E8,[2]publish!$A$275:$J$276,2,FALSE)</f>
        <v>6</v>
      </c>
    </row>
    <row r="6" spans="1:10" ht="12" customHeight="1" x14ac:dyDescent="0.25"/>
    <row r="7" spans="1:10" ht="15.75" customHeight="1" x14ac:dyDescent="0.25">
      <c r="A7" s="1"/>
      <c r="B7" s="6"/>
      <c r="C7" s="2"/>
      <c r="D7" s="9"/>
      <c r="E7" s="18" t="s">
        <v>252</v>
      </c>
      <c r="F7" s="8"/>
      <c r="G7" s="8"/>
      <c r="H7"/>
      <c r="I7"/>
      <c r="J7"/>
    </row>
    <row r="8" spans="1:10" ht="18.75" customHeight="1" x14ac:dyDescent="0.25">
      <c r="A8" s="19" t="s">
        <v>3</v>
      </c>
      <c r="B8" s="19" t="s">
        <v>4</v>
      </c>
      <c r="C8" s="19" t="s">
        <v>5</v>
      </c>
      <c r="D8" s="19" t="s">
        <v>6</v>
      </c>
      <c r="E8" s="20" t="s">
        <v>289</v>
      </c>
    </row>
    <row r="9" spans="1:10" ht="15" customHeight="1" outlineLevel="1" x14ac:dyDescent="0.25">
      <c r="A9" s="21" t="s">
        <v>251</v>
      </c>
      <c r="B9" s="21" t="s">
        <v>259</v>
      </c>
      <c r="C9" s="22" t="s">
        <v>250</v>
      </c>
      <c r="D9" s="22" t="s">
        <v>7</v>
      </c>
      <c r="E9" s="23" t="str">
        <f>VLOOKUP($D9,[2]publish!$A:$J,$E$5,FALSE)</f>
        <v/>
      </c>
      <c r="H9" s="11"/>
      <c r="I9" s="4"/>
    </row>
    <row r="10" spans="1:10" ht="15" customHeight="1" outlineLevel="1" x14ac:dyDescent="0.25">
      <c r="A10" s="21" t="s">
        <v>251</v>
      </c>
      <c r="B10" s="21" t="s">
        <v>259</v>
      </c>
      <c r="C10" s="22" t="s">
        <v>250</v>
      </c>
      <c r="D10" s="22" t="s">
        <v>8</v>
      </c>
      <c r="E10" s="23" t="str">
        <f>VLOOKUP($D10,[2]publish!$A:$J,$E$5,FALSE)</f>
        <v/>
      </c>
      <c r="H10" s="11"/>
      <c r="I10" s="4"/>
    </row>
    <row r="11" spans="1:10" ht="15" customHeight="1" outlineLevel="1" x14ac:dyDescent="0.25">
      <c r="A11" s="21" t="s">
        <v>251</v>
      </c>
      <c r="B11" s="21" t="s">
        <v>259</v>
      </c>
      <c r="C11" s="22" t="s">
        <v>250</v>
      </c>
      <c r="D11" s="22" t="s">
        <v>9</v>
      </c>
      <c r="E11" s="23">
        <f>VLOOKUP($D11,[2]publish!$A:$J,$E$5,FALSE)</f>
        <v>134721.14000000001</v>
      </c>
      <c r="H11" s="11"/>
      <c r="I11" s="4"/>
    </row>
    <row r="12" spans="1:10" ht="15" customHeight="1" outlineLevel="1" x14ac:dyDescent="0.25">
      <c r="A12" s="21" t="s">
        <v>251</v>
      </c>
      <c r="B12" s="21" t="s">
        <v>259</v>
      </c>
      <c r="C12" s="22" t="s">
        <v>250</v>
      </c>
      <c r="D12" s="22" t="s">
        <v>10</v>
      </c>
      <c r="E12" s="23" t="str">
        <f>VLOOKUP($D12,[2]publish!$A:$J,$E$5,FALSE)</f>
        <v/>
      </c>
      <c r="H12" s="11"/>
      <c r="I12" s="4"/>
    </row>
    <row r="13" spans="1:10" ht="15" customHeight="1" outlineLevel="1" x14ac:dyDescent="0.25">
      <c r="A13" s="21" t="s">
        <v>251</v>
      </c>
      <c r="B13" s="21" t="s">
        <v>259</v>
      </c>
      <c r="C13" s="22" t="s">
        <v>250</v>
      </c>
      <c r="D13" s="22" t="s">
        <v>11</v>
      </c>
      <c r="E13" s="23" t="str">
        <f>VLOOKUP($D13,[2]publish!$A:$J,$E$5,FALSE)</f>
        <v/>
      </c>
      <c r="H13" s="11"/>
      <c r="I13" s="4"/>
    </row>
    <row r="14" spans="1:10" ht="15" customHeight="1" outlineLevel="1" x14ac:dyDescent="0.25">
      <c r="A14" s="21" t="s">
        <v>251</v>
      </c>
      <c r="B14" s="21" t="s">
        <v>259</v>
      </c>
      <c r="C14" s="22" t="s">
        <v>250</v>
      </c>
      <c r="D14" s="22" t="s">
        <v>12</v>
      </c>
      <c r="E14" s="23" t="str">
        <f>VLOOKUP($D14,[2]publish!$A:$J,$E$5,FALSE)</f>
        <v/>
      </c>
      <c r="H14" s="11"/>
      <c r="I14" s="4"/>
    </row>
    <row r="15" spans="1:10" ht="15" customHeight="1" outlineLevel="1" x14ac:dyDescent="0.25">
      <c r="A15" s="21" t="s">
        <v>251</v>
      </c>
      <c r="B15" s="21" t="s">
        <v>259</v>
      </c>
      <c r="C15" s="22" t="s">
        <v>250</v>
      </c>
      <c r="D15" s="22" t="s">
        <v>13</v>
      </c>
      <c r="E15" s="23" t="str">
        <f>VLOOKUP($D15,[2]publish!$A:$J,$E$5,FALSE)</f>
        <v/>
      </c>
      <c r="H15" s="11"/>
      <c r="I15" s="4"/>
    </row>
    <row r="16" spans="1:10" ht="15" customHeight="1" outlineLevel="1" x14ac:dyDescent="0.25">
      <c r="A16" s="21" t="s">
        <v>251</v>
      </c>
      <c r="B16" s="21" t="s">
        <v>259</v>
      </c>
      <c r="C16" s="22" t="s">
        <v>250</v>
      </c>
      <c r="D16" s="22" t="s">
        <v>14</v>
      </c>
      <c r="E16" s="23">
        <f>VLOOKUP($D16,[2]publish!$A:$J,$E$5,FALSE)</f>
        <v>996116.32</v>
      </c>
      <c r="H16" s="11"/>
      <c r="I16" s="4"/>
    </row>
    <row r="17" spans="1:9" ht="15" customHeight="1" outlineLevel="1" x14ac:dyDescent="0.25">
      <c r="A17" s="21" t="s">
        <v>251</v>
      </c>
      <c r="B17" s="21" t="s">
        <v>259</v>
      </c>
      <c r="C17" s="22" t="s">
        <v>250</v>
      </c>
      <c r="D17" s="22" t="s">
        <v>15</v>
      </c>
      <c r="E17" s="23" t="str">
        <f>VLOOKUP($D17,[2]publish!$A:$J,$E$5,FALSE)</f>
        <v/>
      </c>
      <c r="H17" s="11"/>
      <c r="I17" s="4"/>
    </row>
    <row r="18" spans="1:9" ht="15" customHeight="1" outlineLevel="1" x14ac:dyDescent="0.25">
      <c r="A18" s="21" t="s">
        <v>251</v>
      </c>
      <c r="B18" s="21" t="s">
        <v>259</v>
      </c>
      <c r="C18" s="22" t="s">
        <v>250</v>
      </c>
      <c r="D18" s="22" t="s">
        <v>16</v>
      </c>
      <c r="E18" s="23">
        <f>VLOOKUP($D18,[2]publish!$A:$J,$E$5,FALSE)</f>
        <v>452535.44</v>
      </c>
      <c r="H18" s="11"/>
      <c r="I18" s="4"/>
    </row>
    <row r="19" spans="1:9" ht="15" customHeight="1" outlineLevel="1" x14ac:dyDescent="0.25">
      <c r="A19" s="21" t="s">
        <v>251</v>
      </c>
      <c r="B19" s="21" t="s">
        <v>259</v>
      </c>
      <c r="C19" s="22" t="s">
        <v>250</v>
      </c>
      <c r="D19" s="22" t="s">
        <v>17</v>
      </c>
      <c r="E19" s="23">
        <f>VLOOKUP($D19,[2]publish!$A:$J,$E$5,FALSE)</f>
        <v>354154.59</v>
      </c>
      <c r="H19" s="11"/>
      <c r="I19" s="4"/>
    </row>
    <row r="20" spans="1:9" ht="15" customHeight="1" outlineLevel="1" x14ac:dyDescent="0.25">
      <c r="A20" s="21" t="s">
        <v>251</v>
      </c>
      <c r="B20" s="21" t="s">
        <v>259</v>
      </c>
      <c r="C20" s="22" t="s">
        <v>250</v>
      </c>
      <c r="D20" s="22" t="s">
        <v>18</v>
      </c>
      <c r="E20" s="23" t="str">
        <f>VLOOKUP($D20,[2]publish!$A:$J,$E$5,FALSE)</f>
        <v/>
      </c>
      <c r="H20" s="11"/>
      <c r="I20" s="4"/>
    </row>
    <row r="21" spans="1:9" ht="15" customHeight="1" outlineLevel="1" x14ac:dyDescent="0.25">
      <c r="A21" s="21" t="s">
        <v>251</v>
      </c>
      <c r="B21" s="21" t="s">
        <v>259</v>
      </c>
      <c r="C21" s="22" t="s">
        <v>250</v>
      </c>
      <c r="D21" s="22" t="s">
        <v>19</v>
      </c>
      <c r="E21" s="23">
        <f>VLOOKUP($D21,[2]publish!$A:$J,$E$5,FALSE)</f>
        <v>95565.57</v>
      </c>
      <c r="H21" s="11"/>
      <c r="I21" s="4"/>
    </row>
    <row r="22" spans="1:9" ht="15" customHeight="1" outlineLevel="1" x14ac:dyDescent="0.25">
      <c r="A22" s="21" t="s">
        <v>251</v>
      </c>
      <c r="B22" s="21" t="s">
        <v>259</v>
      </c>
      <c r="C22" s="22" t="s">
        <v>250</v>
      </c>
      <c r="D22" s="22" t="s">
        <v>20</v>
      </c>
      <c r="E22" s="23">
        <f>VLOOKUP($D22,[2]publish!$A:$J,$E$5,FALSE)</f>
        <v>136127.37</v>
      </c>
      <c r="H22" s="11"/>
      <c r="I22" s="4"/>
    </row>
    <row r="23" spans="1:9" ht="15" customHeight="1" outlineLevel="1" x14ac:dyDescent="0.25">
      <c r="A23" s="21" t="s">
        <v>251</v>
      </c>
      <c r="B23" s="21" t="s">
        <v>259</v>
      </c>
      <c r="C23" s="22" t="s">
        <v>250</v>
      </c>
      <c r="D23" s="22" t="s">
        <v>21</v>
      </c>
      <c r="E23" s="23">
        <f>VLOOKUP($D23,[2]publish!$A:$J,$E$5,FALSE)</f>
        <v>176518.15</v>
      </c>
      <c r="H23" s="11"/>
      <c r="I23" s="4"/>
    </row>
    <row r="24" spans="1:9" ht="15" customHeight="1" outlineLevel="1" x14ac:dyDescent="0.25">
      <c r="A24" s="21" t="s">
        <v>251</v>
      </c>
      <c r="B24" s="21" t="s">
        <v>259</v>
      </c>
      <c r="C24" s="22" t="s">
        <v>250</v>
      </c>
      <c r="D24" s="22" t="s">
        <v>22</v>
      </c>
      <c r="E24" s="23" t="str">
        <f>VLOOKUP($D24,[2]publish!$A:$J,$E$5,FALSE)</f>
        <v/>
      </c>
      <c r="H24" s="11"/>
      <c r="I24" s="4"/>
    </row>
    <row r="25" spans="1:9" ht="15" customHeight="1" outlineLevel="1" x14ac:dyDescent="0.25">
      <c r="A25" s="21" t="s">
        <v>251</v>
      </c>
      <c r="B25" s="21" t="s">
        <v>259</v>
      </c>
      <c r="C25" s="22" t="s">
        <v>250</v>
      </c>
      <c r="D25" s="22" t="s">
        <v>23</v>
      </c>
      <c r="E25" s="23">
        <f>VLOOKUP($D25,[2]publish!$A:$J,$E$5,FALSE)</f>
        <v>178224.95</v>
      </c>
      <c r="H25" s="11"/>
      <c r="I25" s="4"/>
    </row>
    <row r="26" spans="1:9" ht="15" customHeight="1" outlineLevel="1" x14ac:dyDescent="0.25">
      <c r="A26" s="21" t="s">
        <v>251</v>
      </c>
      <c r="B26" s="21" t="s">
        <v>259</v>
      </c>
      <c r="C26" s="22" t="s">
        <v>250</v>
      </c>
      <c r="D26" s="22" t="s">
        <v>24</v>
      </c>
      <c r="E26" s="23">
        <f>VLOOKUP($D26,[2]publish!$A:$J,$E$5,FALSE)</f>
        <v>328553.19</v>
      </c>
      <c r="H26" s="11"/>
      <c r="I26" s="4"/>
    </row>
    <row r="27" spans="1:9" ht="15" customHeight="1" outlineLevel="1" x14ac:dyDescent="0.25">
      <c r="A27" s="21" t="s">
        <v>251</v>
      </c>
      <c r="B27" s="21" t="s">
        <v>259</v>
      </c>
      <c r="C27" s="22" t="s">
        <v>250</v>
      </c>
      <c r="D27" s="22" t="s">
        <v>261</v>
      </c>
      <c r="E27" s="23" t="str">
        <f>VLOOKUP($D27,[2]publish!$A:$J,$E$5,FALSE)</f>
        <v/>
      </c>
      <c r="H27" s="11"/>
      <c r="I27" s="4"/>
    </row>
    <row r="28" spans="1:9" ht="15" customHeight="1" outlineLevel="1" x14ac:dyDescent="0.25">
      <c r="A28" s="21" t="s">
        <v>251</v>
      </c>
      <c r="B28" s="21" t="s">
        <v>259</v>
      </c>
      <c r="C28" s="22" t="s">
        <v>250</v>
      </c>
      <c r="D28" s="22" t="s">
        <v>25</v>
      </c>
      <c r="E28" s="23">
        <f>VLOOKUP($D28,[2]publish!$A:$J,$E$5,FALSE)</f>
        <v>456828.04</v>
      </c>
      <c r="H28" s="11"/>
      <c r="I28" s="4"/>
    </row>
    <row r="29" spans="1:9" ht="15" customHeight="1" outlineLevel="1" x14ac:dyDescent="0.25">
      <c r="A29" s="21" t="s">
        <v>251</v>
      </c>
      <c r="B29" s="21" t="s">
        <v>259</v>
      </c>
      <c r="C29" s="22" t="s">
        <v>250</v>
      </c>
      <c r="D29" s="22" t="s">
        <v>26</v>
      </c>
      <c r="E29" s="23">
        <f>VLOOKUP($D29,[2]publish!$A:$J,$E$5,FALSE)</f>
        <v>230050.88</v>
      </c>
      <c r="H29" s="11"/>
      <c r="I29" s="4"/>
    </row>
    <row r="30" spans="1:9" ht="15" customHeight="1" outlineLevel="1" x14ac:dyDescent="0.25">
      <c r="A30" s="21" t="s">
        <v>251</v>
      </c>
      <c r="B30" s="21" t="s">
        <v>259</v>
      </c>
      <c r="C30" s="22" t="s">
        <v>250</v>
      </c>
      <c r="D30" s="22" t="s">
        <v>27</v>
      </c>
      <c r="E30" s="23">
        <f>VLOOKUP($D30,[2]publish!$A:$J,$E$5,FALSE)</f>
        <v>493910.16</v>
      </c>
      <c r="H30" s="11"/>
      <c r="I30" s="4"/>
    </row>
    <row r="31" spans="1:9" ht="15" customHeight="1" outlineLevel="1" x14ac:dyDescent="0.25">
      <c r="A31" s="21" t="s">
        <v>251</v>
      </c>
      <c r="B31" s="21" t="s">
        <v>259</v>
      </c>
      <c r="C31" s="22" t="s">
        <v>250</v>
      </c>
      <c r="D31" s="22" t="s">
        <v>28</v>
      </c>
      <c r="E31" s="23" t="str">
        <f>VLOOKUP($D31,[2]publish!$A:$J,$E$5,FALSE)</f>
        <v/>
      </c>
      <c r="H31" s="11"/>
      <c r="I31" s="4"/>
    </row>
    <row r="32" spans="1:9" ht="15" customHeight="1" outlineLevel="1" x14ac:dyDescent="0.25">
      <c r="A32" s="21" t="s">
        <v>251</v>
      </c>
      <c r="B32" s="21" t="s">
        <v>259</v>
      </c>
      <c r="C32" s="22" t="s">
        <v>250</v>
      </c>
      <c r="D32" s="22" t="s">
        <v>29</v>
      </c>
      <c r="E32" s="23" t="str">
        <f>VLOOKUP($D32,[2]publish!$A:$J,$E$5,FALSE)</f>
        <v/>
      </c>
      <c r="H32" s="11"/>
      <c r="I32" s="4"/>
    </row>
    <row r="33" spans="1:9" ht="15" customHeight="1" outlineLevel="1" x14ac:dyDescent="0.25">
      <c r="A33" s="21" t="s">
        <v>251</v>
      </c>
      <c r="B33" s="21" t="s">
        <v>259</v>
      </c>
      <c r="C33" s="22" t="s">
        <v>250</v>
      </c>
      <c r="D33" s="22" t="s">
        <v>30</v>
      </c>
      <c r="E33" s="23">
        <f>VLOOKUP($D33,[2]publish!$A:$J,$E$5,FALSE)</f>
        <v>320229.65000000002</v>
      </c>
      <c r="H33" s="11"/>
      <c r="I33" s="4"/>
    </row>
    <row r="34" spans="1:9" ht="15" customHeight="1" outlineLevel="1" x14ac:dyDescent="0.25">
      <c r="A34" s="21" t="s">
        <v>251</v>
      </c>
      <c r="B34" s="21" t="s">
        <v>259</v>
      </c>
      <c r="C34" s="22" t="s">
        <v>250</v>
      </c>
      <c r="D34" s="22" t="s">
        <v>31</v>
      </c>
      <c r="E34" s="23">
        <f>VLOOKUP($D34,[2]publish!$A:$J,$E$5,FALSE)</f>
        <v>358306.2</v>
      </c>
      <c r="H34" s="11"/>
      <c r="I34" s="4"/>
    </row>
    <row r="35" spans="1:9" ht="15" customHeight="1" outlineLevel="1" x14ac:dyDescent="0.25">
      <c r="A35" s="21" t="s">
        <v>251</v>
      </c>
      <c r="B35" s="21" t="s">
        <v>259</v>
      </c>
      <c r="C35" s="22" t="s">
        <v>250</v>
      </c>
      <c r="D35" s="22" t="s">
        <v>32</v>
      </c>
      <c r="E35" s="23">
        <f>VLOOKUP($D35,[2]publish!$A:$J,$E$5,FALSE)</f>
        <v>332016.12</v>
      </c>
      <c r="H35" s="11"/>
      <c r="I35" s="4"/>
    </row>
    <row r="36" spans="1:9" ht="15" customHeight="1" outlineLevel="1" x14ac:dyDescent="0.25">
      <c r="A36" s="21" t="s">
        <v>251</v>
      </c>
      <c r="B36" s="21" t="s">
        <v>259</v>
      </c>
      <c r="C36" s="22" t="s">
        <v>250</v>
      </c>
      <c r="D36" s="22" t="s">
        <v>33</v>
      </c>
      <c r="E36" s="23">
        <f>VLOOKUP($D36,[2]publish!$A:$J,$E$5,FALSE)</f>
        <v>851169.47</v>
      </c>
      <c r="H36" s="11"/>
      <c r="I36" s="4"/>
    </row>
    <row r="37" spans="1:9" ht="15" customHeight="1" outlineLevel="1" x14ac:dyDescent="0.25">
      <c r="A37" s="21" t="s">
        <v>251</v>
      </c>
      <c r="B37" s="21" t="s">
        <v>259</v>
      </c>
      <c r="C37" s="22" t="s">
        <v>250</v>
      </c>
      <c r="D37" s="22" t="s">
        <v>34</v>
      </c>
      <c r="E37" s="23">
        <f>VLOOKUP($D37,[2]publish!$A:$J,$E$5,FALSE)</f>
        <v>433365.91</v>
      </c>
      <c r="H37" s="11"/>
      <c r="I37" s="4"/>
    </row>
    <row r="38" spans="1:9" ht="15" customHeight="1" outlineLevel="1" x14ac:dyDescent="0.25">
      <c r="A38" s="21" t="s">
        <v>251</v>
      </c>
      <c r="B38" s="21" t="s">
        <v>259</v>
      </c>
      <c r="C38" s="22" t="s">
        <v>250</v>
      </c>
      <c r="D38" s="22" t="s">
        <v>35</v>
      </c>
      <c r="E38" s="23">
        <f>VLOOKUP($D38,[2]publish!$A:$J,$E$5,FALSE)</f>
        <v>792365.86</v>
      </c>
      <c r="H38" s="11"/>
      <c r="I38" s="4"/>
    </row>
    <row r="39" spans="1:9" ht="15" customHeight="1" outlineLevel="1" x14ac:dyDescent="0.25">
      <c r="A39" s="21" t="s">
        <v>251</v>
      </c>
      <c r="B39" s="21" t="s">
        <v>259</v>
      </c>
      <c r="C39" s="22" t="s">
        <v>250</v>
      </c>
      <c r="D39" s="22" t="s">
        <v>36</v>
      </c>
      <c r="E39" s="23">
        <f>VLOOKUP($D39,[2]publish!$A:$J,$E$5,FALSE)</f>
        <v>679606.62</v>
      </c>
      <c r="H39" s="11"/>
      <c r="I39" s="4"/>
    </row>
    <row r="40" spans="1:9" ht="15" customHeight="1" outlineLevel="1" x14ac:dyDescent="0.25">
      <c r="A40" s="21" t="s">
        <v>251</v>
      </c>
      <c r="B40" s="21" t="s">
        <v>259</v>
      </c>
      <c r="C40" s="22" t="s">
        <v>250</v>
      </c>
      <c r="D40" s="22" t="s">
        <v>37</v>
      </c>
      <c r="E40" s="23">
        <f>VLOOKUP($D40,[2]publish!$A:$J,$E$5,FALSE)</f>
        <v>742817.31</v>
      </c>
      <c r="H40" s="11"/>
      <c r="I40" s="4"/>
    </row>
    <row r="41" spans="1:9" ht="15" customHeight="1" outlineLevel="1" x14ac:dyDescent="0.25">
      <c r="A41" s="21" t="s">
        <v>251</v>
      </c>
      <c r="B41" s="21" t="s">
        <v>259</v>
      </c>
      <c r="C41" s="22" t="s">
        <v>250</v>
      </c>
      <c r="D41" s="22" t="s">
        <v>38</v>
      </c>
      <c r="E41" s="23" t="str">
        <f>VLOOKUP($D41,[2]publish!$A:$J,$E$5,FALSE)</f>
        <v/>
      </c>
      <c r="H41" s="11"/>
      <c r="I41" s="4"/>
    </row>
    <row r="42" spans="1:9" ht="15" customHeight="1" outlineLevel="1" x14ac:dyDescent="0.25">
      <c r="A42" s="21" t="s">
        <v>251</v>
      </c>
      <c r="B42" s="21" t="s">
        <v>259</v>
      </c>
      <c r="C42" s="22" t="s">
        <v>250</v>
      </c>
      <c r="D42" s="22" t="s">
        <v>39</v>
      </c>
      <c r="E42" s="23" t="str">
        <f>VLOOKUP($D42,[2]publish!$A:$J,$E$5,FALSE)</f>
        <v/>
      </c>
      <c r="H42" s="11"/>
      <c r="I42" s="4"/>
    </row>
    <row r="43" spans="1:9" ht="15" customHeight="1" outlineLevel="1" x14ac:dyDescent="0.25">
      <c r="A43" s="21" t="s">
        <v>251</v>
      </c>
      <c r="B43" s="21" t="s">
        <v>259</v>
      </c>
      <c r="C43" s="22" t="s">
        <v>250</v>
      </c>
      <c r="D43" s="22" t="s">
        <v>40</v>
      </c>
      <c r="E43" s="23">
        <f>VLOOKUP($D43,[2]publish!$A:$J,$E$5,FALSE)</f>
        <v>703032.26</v>
      </c>
      <c r="H43" s="11"/>
      <c r="I43" s="4"/>
    </row>
    <row r="44" spans="1:9" ht="15" customHeight="1" outlineLevel="1" x14ac:dyDescent="0.25">
      <c r="A44" s="21" t="s">
        <v>251</v>
      </c>
      <c r="B44" s="21" t="s">
        <v>259</v>
      </c>
      <c r="C44" s="22" t="s">
        <v>250</v>
      </c>
      <c r="D44" s="22" t="s">
        <v>41</v>
      </c>
      <c r="E44" s="23">
        <f>VLOOKUP($D44,[2]publish!$A:$J,$E$5,FALSE)</f>
        <v>824495.58</v>
      </c>
      <c r="H44" s="11"/>
      <c r="I44" s="4"/>
    </row>
    <row r="45" spans="1:9" ht="15" customHeight="1" outlineLevel="1" x14ac:dyDescent="0.25">
      <c r="A45" s="21" t="s">
        <v>251</v>
      </c>
      <c r="B45" s="21" t="s">
        <v>259</v>
      </c>
      <c r="C45" s="22" t="s">
        <v>250</v>
      </c>
      <c r="D45" s="22" t="s">
        <v>42</v>
      </c>
      <c r="E45" s="23">
        <f>VLOOKUP($D45,[2]publish!$A:$J,$E$5,FALSE)</f>
        <v>540541.24</v>
      </c>
      <c r="H45" s="11"/>
      <c r="I45" s="4"/>
    </row>
    <row r="46" spans="1:9" ht="15" customHeight="1" outlineLevel="1" x14ac:dyDescent="0.25">
      <c r="A46" s="21" t="s">
        <v>251</v>
      </c>
      <c r="B46" s="21" t="s">
        <v>259</v>
      </c>
      <c r="C46" s="22" t="s">
        <v>250</v>
      </c>
      <c r="D46" s="22" t="s">
        <v>43</v>
      </c>
      <c r="E46" s="23" t="str">
        <f>VLOOKUP($D46,[2]publish!$A:$J,$E$5,FALSE)</f>
        <v/>
      </c>
      <c r="H46" s="11"/>
      <c r="I46" s="4"/>
    </row>
    <row r="47" spans="1:9" ht="15" customHeight="1" outlineLevel="1" x14ac:dyDescent="0.25">
      <c r="A47" s="21" t="s">
        <v>251</v>
      </c>
      <c r="B47" s="21" t="s">
        <v>259</v>
      </c>
      <c r="C47" s="22" t="s">
        <v>250</v>
      </c>
      <c r="D47" s="22" t="s">
        <v>44</v>
      </c>
      <c r="E47" s="23">
        <f>VLOOKUP($D47,[2]publish!$A:$J,$E$5,FALSE)</f>
        <v>205313.82</v>
      </c>
      <c r="H47" s="11"/>
      <c r="I47" s="4"/>
    </row>
    <row r="48" spans="1:9" ht="15" customHeight="1" outlineLevel="1" x14ac:dyDescent="0.25">
      <c r="A48" s="21" t="s">
        <v>251</v>
      </c>
      <c r="B48" s="21" t="s">
        <v>259</v>
      </c>
      <c r="C48" s="22" t="s">
        <v>250</v>
      </c>
      <c r="D48" s="22" t="s">
        <v>45</v>
      </c>
      <c r="E48" s="23">
        <f>VLOOKUP($D48,[2]publish!$A:$J,$E$5,FALSE)</f>
        <v>558885.02</v>
      </c>
      <c r="H48" s="11"/>
      <c r="I48" s="4"/>
    </row>
    <row r="49" spans="1:9" ht="15" customHeight="1" outlineLevel="1" x14ac:dyDescent="0.25">
      <c r="A49" s="21" t="s">
        <v>251</v>
      </c>
      <c r="B49" s="21" t="s">
        <v>259</v>
      </c>
      <c r="C49" s="22" t="s">
        <v>250</v>
      </c>
      <c r="D49" s="22" t="s">
        <v>46</v>
      </c>
      <c r="E49" s="23">
        <f>VLOOKUP($D49,[2]publish!$A:$J,$E$5,FALSE)</f>
        <v>383745.69</v>
      </c>
      <c r="H49" s="11"/>
      <c r="I49" s="4"/>
    </row>
    <row r="50" spans="1:9" ht="15" customHeight="1" outlineLevel="1" x14ac:dyDescent="0.25">
      <c r="A50" s="21" t="s">
        <v>251</v>
      </c>
      <c r="B50" s="21" t="s">
        <v>259</v>
      </c>
      <c r="C50" s="22" t="s">
        <v>250</v>
      </c>
      <c r="D50" s="22" t="s">
        <v>47</v>
      </c>
      <c r="E50" s="23">
        <f>VLOOKUP($D50,[2]publish!$A:$J,$E$5,FALSE)</f>
        <v>386082.9</v>
      </c>
      <c r="H50" s="11"/>
      <c r="I50" s="4"/>
    </row>
    <row r="51" spans="1:9" ht="15" customHeight="1" outlineLevel="1" x14ac:dyDescent="0.25">
      <c r="A51" s="21" t="s">
        <v>251</v>
      </c>
      <c r="B51" s="21" t="s">
        <v>259</v>
      </c>
      <c r="C51" s="22" t="s">
        <v>250</v>
      </c>
      <c r="D51" s="22" t="s">
        <v>262</v>
      </c>
      <c r="E51" s="23" t="str">
        <f>VLOOKUP($D51,[2]publish!$A:$J,$E$5,FALSE)</f>
        <v/>
      </c>
      <c r="H51" s="11"/>
      <c r="I51" s="4"/>
    </row>
    <row r="52" spans="1:9" ht="15" customHeight="1" outlineLevel="1" x14ac:dyDescent="0.25">
      <c r="A52" s="21" t="s">
        <v>251</v>
      </c>
      <c r="B52" s="21" t="s">
        <v>259</v>
      </c>
      <c r="C52" s="22" t="s">
        <v>250</v>
      </c>
      <c r="D52" s="22" t="s">
        <v>48</v>
      </c>
      <c r="E52" s="23">
        <f>VLOOKUP($D52,[2]publish!$A:$J,$E$5,FALSE)</f>
        <v>568486.11</v>
      </c>
      <c r="H52" s="11"/>
      <c r="I52" s="4"/>
    </row>
    <row r="53" spans="1:9" ht="15" customHeight="1" outlineLevel="1" x14ac:dyDescent="0.25">
      <c r="A53" s="21" t="s">
        <v>251</v>
      </c>
      <c r="B53" s="21" t="s">
        <v>259</v>
      </c>
      <c r="C53" s="22" t="s">
        <v>250</v>
      </c>
      <c r="D53" s="22" t="s">
        <v>49</v>
      </c>
      <c r="E53" s="23">
        <f>VLOOKUP($D53,[2]publish!$A:$J,$E$5,FALSE)</f>
        <v>460038.98</v>
      </c>
      <c r="H53" s="11"/>
      <c r="I53" s="4"/>
    </row>
    <row r="54" spans="1:9" ht="15" customHeight="1" outlineLevel="1" x14ac:dyDescent="0.25">
      <c r="A54" s="21" t="s">
        <v>251</v>
      </c>
      <c r="B54" s="21" t="s">
        <v>259</v>
      </c>
      <c r="C54" s="22" t="s">
        <v>250</v>
      </c>
      <c r="D54" s="22" t="s">
        <v>50</v>
      </c>
      <c r="E54" s="23">
        <f>VLOOKUP($D54,[2]publish!$A:$J,$E$5,FALSE)</f>
        <v>695179.14</v>
      </c>
      <c r="H54" s="11"/>
      <c r="I54" s="4"/>
    </row>
    <row r="55" spans="1:9" ht="15" customHeight="1" outlineLevel="1" x14ac:dyDescent="0.25">
      <c r="A55" s="21" t="s">
        <v>251</v>
      </c>
      <c r="B55" s="21" t="s">
        <v>259</v>
      </c>
      <c r="C55" s="22" t="s">
        <v>250</v>
      </c>
      <c r="D55" s="22" t="s">
        <v>51</v>
      </c>
      <c r="E55" s="23">
        <f>VLOOKUP($D55,[2]publish!$A:$J,$E$5,FALSE)</f>
        <v>516810.91</v>
      </c>
      <c r="H55" s="11"/>
      <c r="I55" s="4"/>
    </row>
    <row r="56" spans="1:9" ht="15" customHeight="1" outlineLevel="1" x14ac:dyDescent="0.25">
      <c r="A56" s="21" t="s">
        <v>251</v>
      </c>
      <c r="B56" s="21" t="s">
        <v>259</v>
      </c>
      <c r="C56" s="22" t="s">
        <v>250</v>
      </c>
      <c r="D56" s="22" t="s">
        <v>52</v>
      </c>
      <c r="E56" s="23">
        <f>VLOOKUP($D56,[2]publish!$A:$J,$E$5,FALSE)</f>
        <v>918182.61</v>
      </c>
      <c r="H56" s="11"/>
      <c r="I56" s="4"/>
    </row>
    <row r="57" spans="1:9" ht="15" customHeight="1" outlineLevel="1" x14ac:dyDescent="0.25">
      <c r="A57" s="21" t="s">
        <v>251</v>
      </c>
      <c r="B57" s="21" t="s">
        <v>259</v>
      </c>
      <c r="C57" s="22" t="s">
        <v>250</v>
      </c>
      <c r="D57" s="22" t="s">
        <v>53</v>
      </c>
      <c r="E57" s="23">
        <f>VLOOKUP($D57,[2]publish!$A:$J,$E$5,FALSE)</f>
        <v>778125.83</v>
      </c>
      <c r="H57" s="11"/>
      <c r="I57" s="4"/>
    </row>
    <row r="58" spans="1:9" ht="15" customHeight="1" outlineLevel="1" x14ac:dyDescent="0.25">
      <c r="A58" s="21" t="s">
        <v>251</v>
      </c>
      <c r="B58" s="21" t="s">
        <v>259</v>
      </c>
      <c r="C58" s="22" t="s">
        <v>250</v>
      </c>
      <c r="D58" s="22" t="s">
        <v>54</v>
      </c>
      <c r="E58" s="23">
        <f>VLOOKUP($D58,[2]publish!$A:$J,$E$5,FALSE)</f>
        <v>524234.04</v>
      </c>
      <c r="H58" s="11"/>
      <c r="I58" s="4"/>
    </row>
    <row r="59" spans="1:9" ht="15" customHeight="1" outlineLevel="1" x14ac:dyDescent="0.25">
      <c r="A59" s="21" t="s">
        <v>251</v>
      </c>
      <c r="B59" s="21" t="s">
        <v>259</v>
      </c>
      <c r="C59" s="22" t="s">
        <v>250</v>
      </c>
      <c r="D59" s="22" t="s">
        <v>55</v>
      </c>
      <c r="E59" s="23">
        <f>VLOOKUP($D59,[2]publish!$A:$J,$E$5,FALSE)</f>
        <v>443372.54</v>
      </c>
      <c r="H59" s="11"/>
      <c r="I59" s="4"/>
    </row>
    <row r="60" spans="1:9" ht="15" customHeight="1" outlineLevel="1" x14ac:dyDescent="0.25">
      <c r="A60" s="21" t="s">
        <v>251</v>
      </c>
      <c r="B60" s="21" t="s">
        <v>259</v>
      </c>
      <c r="C60" s="22" t="s">
        <v>250</v>
      </c>
      <c r="D60" s="22" t="s">
        <v>263</v>
      </c>
      <c r="E60" s="23" t="str">
        <f>VLOOKUP($D60,[2]publish!$A:$J,$E$5,FALSE)</f>
        <v/>
      </c>
      <c r="H60" s="11"/>
      <c r="I60" s="4"/>
    </row>
    <row r="61" spans="1:9" ht="15" customHeight="1" outlineLevel="1" x14ac:dyDescent="0.25">
      <c r="A61" s="21" t="s">
        <v>251</v>
      </c>
      <c r="B61" s="21" t="s">
        <v>259</v>
      </c>
      <c r="C61" s="22" t="s">
        <v>250</v>
      </c>
      <c r="D61" s="22" t="s">
        <v>56</v>
      </c>
      <c r="E61" s="23">
        <f>VLOOKUP($D61,[2]publish!$A:$J,$E$5,FALSE)</f>
        <v>416999.23</v>
      </c>
      <c r="H61" s="11"/>
      <c r="I61" s="4"/>
    </row>
    <row r="62" spans="1:9" ht="15" customHeight="1" outlineLevel="1" x14ac:dyDescent="0.25">
      <c r="A62" s="21" t="s">
        <v>251</v>
      </c>
      <c r="B62" s="21" t="s">
        <v>259</v>
      </c>
      <c r="C62" s="22" t="s">
        <v>250</v>
      </c>
      <c r="D62" s="22" t="s">
        <v>57</v>
      </c>
      <c r="E62" s="23">
        <f>VLOOKUP($D62,[2]publish!$A:$J,$E$5,FALSE)</f>
        <v>752066.87</v>
      </c>
      <c r="H62" s="11"/>
      <c r="I62" s="4"/>
    </row>
    <row r="63" spans="1:9" ht="15" customHeight="1" outlineLevel="1" x14ac:dyDescent="0.25">
      <c r="A63" s="21" t="s">
        <v>251</v>
      </c>
      <c r="B63" s="21" t="s">
        <v>259</v>
      </c>
      <c r="C63" s="22" t="s">
        <v>250</v>
      </c>
      <c r="D63" s="22" t="s">
        <v>58</v>
      </c>
      <c r="E63" s="23">
        <f>VLOOKUP($D63,[2]publish!$A:$J,$E$5,FALSE)</f>
        <v>903628.72</v>
      </c>
      <c r="H63" s="11"/>
      <c r="I63" s="4"/>
    </row>
    <row r="64" spans="1:9" ht="15" customHeight="1" outlineLevel="1" x14ac:dyDescent="0.25">
      <c r="A64" s="21" t="s">
        <v>251</v>
      </c>
      <c r="B64" s="21" t="s">
        <v>259</v>
      </c>
      <c r="C64" s="22" t="s">
        <v>250</v>
      </c>
      <c r="D64" s="22" t="s">
        <v>59</v>
      </c>
      <c r="E64" s="23">
        <f>VLOOKUP($D64,[2]publish!$A:$J,$E$5,FALSE)</f>
        <v>245723.34</v>
      </c>
      <c r="H64" s="11"/>
      <c r="I64" s="4"/>
    </row>
    <row r="65" spans="1:9" ht="15" customHeight="1" outlineLevel="1" x14ac:dyDescent="0.25">
      <c r="A65" s="21" t="s">
        <v>251</v>
      </c>
      <c r="B65" s="21" t="s">
        <v>259</v>
      </c>
      <c r="C65" s="22" t="s">
        <v>250</v>
      </c>
      <c r="D65" s="22" t="s">
        <v>60</v>
      </c>
      <c r="E65" s="23">
        <f>VLOOKUP($D65,[2]publish!$A:$J,$E$5,FALSE)</f>
        <v>1046237.63</v>
      </c>
      <c r="H65" s="11"/>
      <c r="I65" s="4"/>
    </row>
    <row r="66" spans="1:9" ht="15" customHeight="1" outlineLevel="1" x14ac:dyDescent="0.25">
      <c r="A66" s="21" t="s">
        <v>251</v>
      </c>
      <c r="B66" s="21" t="s">
        <v>259</v>
      </c>
      <c r="C66" s="22" t="s">
        <v>250</v>
      </c>
      <c r="D66" s="22" t="s">
        <v>61</v>
      </c>
      <c r="E66" s="23">
        <f>VLOOKUP($D66,[2]publish!$A:$J,$E$5,FALSE)</f>
        <v>717674.19</v>
      </c>
      <c r="H66" s="11"/>
      <c r="I66" s="4"/>
    </row>
    <row r="67" spans="1:9" ht="15" customHeight="1" outlineLevel="1" x14ac:dyDescent="0.25">
      <c r="A67" s="21" t="s">
        <v>251</v>
      </c>
      <c r="B67" s="21" t="s">
        <v>259</v>
      </c>
      <c r="C67" s="22" t="s">
        <v>250</v>
      </c>
      <c r="D67" s="22" t="s">
        <v>62</v>
      </c>
      <c r="E67" s="23">
        <f>VLOOKUP($D67,[2]publish!$A:$J,$E$5,FALSE)</f>
        <v>719042.53</v>
      </c>
      <c r="H67" s="11"/>
      <c r="I67" s="4"/>
    </row>
    <row r="68" spans="1:9" ht="15" customHeight="1" outlineLevel="1" x14ac:dyDescent="0.25">
      <c r="A68" s="21" t="s">
        <v>251</v>
      </c>
      <c r="B68" s="21" t="s">
        <v>259</v>
      </c>
      <c r="C68" s="22" t="s">
        <v>250</v>
      </c>
      <c r="D68" s="22" t="s">
        <v>63</v>
      </c>
      <c r="E68" s="23">
        <f>VLOOKUP($D68,[2]publish!$A:$J,$E$5,FALSE)</f>
        <v>156633.01999999999</v>
      </c>
      <c r="H68" s="11"/>
      <c r="I68" s="4"/>
    </row>
    <row r="69" spans="1:9" ht="15" customHeight="1" outlineLevel="1" x14ac:dyDescent="0.25">
      <c r="A69" s="21" t="s">
        <v>251</v>
      </c>
      <c r="B69" s="21" t="s">
        <v>259</v>
      </c>
      <c r="C69" s="22" t="s">
        <v>250</v>
      </c>
      <c r="D69" s="22" t="s">
        <v>64</v>
      </c>
      <c r="E69" s="23">
        <f>VLOOKUP($D69,[2]publish!$A:$J,$E$5,FALSE)</f>
        <v>320381.25</v>
      </c>
      <c r="H69" s="11"/>
      <c r="I69" s="4"/>
    </row>
    <row r="70" spans="1:9" ht="15" customHeight="1" outlineLevel="1" x14ac:dyDescent="0.25">
      <c r="A70" s="21" t="s">
        <v>251</v>
      </c>
      <c r="B70" s="21" t="s">
        <v>259</v>
      </c>
      <c r="C70" s="22" t="s">
        <v>250</v>
      </c>
      <c r="D70" s="22" t="s">
        <v>65</v>
      </c>
      <c r="E70" s="23">
        <f>VLOOKUP($D70,[2]publish!$A:$J,$E$5,FALSE)</f>
        <v>1292767.81</v>
      </c>
      <c r="H70" s="11"/>
      <c r="I70" s="4"/>
    </row>
    <row r="71" spans="1:9" ht="15" customHeight="1" outlineLevel="1" x14ac:dyDescent="0.25">
      <c r="A71" s="21" t="s">
        <v>251</v>
      </c>
      <c r="B71" s="21" t="s">
        <v>259</v>
      </c>
      <c r="C71" s="22" t="s">
        <v>250</v>
      </c>
      <c r="D71" s="22" t="s">
        <v>66</v>
      </c>
      <c r="E71" s="23">
        <f>VLOOKUP($D71,[2]publish!$A:$J,$E$5,FALSE)</f>
        <v>1095022.8400000001</v>
      </c>
      <c r="H71" s="11"/>
      <c r="I71" s="4"/>
    </row>
    <row r="72" spans="1:9" ht="15" customHeight="1" outlineLevel="1" x14ac:dyDescent="0.25">
      <c r="A72" s="21" t="s">
        <v>251</v>
      </c>
      <c r="B72" s="21" t="s">
        <v>259</v>
      </c>
      <c r="C72" s="22" t="s">
        <v>250</v>
      </c>
      <c r="D72" s="22" t="s">
        <v>264</v>
      </c>
      <c r="E72" s="23" t="str">
        <f>VLOOKUP($D72,[2]publish!$A:$J,$E$5,FALSE)</f>
        <v/>
      </c>
      <c r="H72" s="11"/>
      <c r="I72" s="4"/>
    </row>
    <row r="73" spans="1:9" ht="15" customHeight="1" outlineLevel="1" x14ac:dyDescent="0.25">
      <c r="A73" s="21" t="s">
        <v>251</v>
      </c>
      <c r="B73" s="21" t="s">
        <v>259</v>
      </c>
      <c r="C73" s="22" t="s">
        <v>250</v>
      </c>
      <c r="D73" s="22" t="s">
        <v>67</v>
      </c>
      <c r="E73" s="23">
        <f>VLOOKUP($D73,[2]publish!$A:$J,$E$5,FALSE)</f>
        <v>836794.65</v>
      </c>
      <c r="H73" s="11"/>
      <c r="I73" s="4"/>
    </row>
    <row r="74" spans="1:9" ht="15" customHeight="1" outlineLevel="1" x14ac:dyDescent="0.25">
      <c r="A74" s="21" t="s">
        <v>251</v>
      </c>
      <c r="B74" s="21" t="s">
        <v>259</v>
      </c>
      <c r="C74" s="22" t="s">
        <v>250</v>
      </c>
      <c r="D74" s="22" t="s">
        <v>68</v>
      </c>
      <c r="E74" s="23">
        <f>VLOOKUP($D74,[2]publish!$A:$J,$E$5,FALSE)</f>
        <v>139546.72</v>
      </c>
      <c r="H74" s="11"/>
      <c r="I74" s="4"/>
    </row>
    <row r="75" spans="1:9" ht="15" customHeight="1" outlineLevel="1" x14ac:dyDescent="0.25">
      <c r="A75" s="21" t="s">
        <v>251</v>
      </c>
      <c r="B75" s="21" t="s">
        <v>259</v>
      </c>
      <c r="C75" s="22" t="s">
        <v>250</v>
      </c>
      <c r="D75" s="22" t="s">
        <v>265</v>
      </c>
      <c r="E75" s="23" t="str">
        <f>VLOOKUP($D75,[2]publish!$A:$J,$E$5,FALSE)</f>
        <v/>
      </c>
      <c r="H75" s="11"/>
      <c r="I75" s="4"/>
    </row>
    <row r="76" spans="1:9" ht="15" customHeight="1" outlineLevel="1" x14ac:dyDescent="0.25">
      <c r="A76" s="21" t="s">
        <v>251</v>
      </c>
      <c r="B76" s="21" t="s">
        <v>259</v>
      </c>
      <c r="C76" s="22" t="s">
        <v>250</v>
      </c>
      <c r="D76" s="22" t="s">
        <v>69</v>
      </c>
      <c r="E76" s="23">
        <f>VLOOKUP($D76,[2]publish!$A:$J,$E$5,FALSE)</f>
        <v>400914.31</v>
      </c>
      <c r="H76" s="11"/>
      <c r="I76" s="4"/>
    </row>
    <row r="77" spans="1:9" ht="15" customHeight="1" outlineLevel="1" x14ac:dyDescent="0.25">
      <c r="A77" s="21" t="s">
        <v>251</v>
      </c>
      <c r="B77" s="21" t="s">
        <v>259</v>
      </c>
      <c r="C77" s="22" t="s">
        <v>250</v>
      </c>
      <c r="D77" s="22" t="s">
        <v>70</v>
      </c>
      <c r="E77" s="23">
        <f>VLOOKUP($D77,[2]publish!$A:$J,$E$5,FALSE)</f>
        <v>195504.63</v>
      </c>
      <c r="H77" s="11"/>
      <c r="I77" s="4"/>
    </row>
    <row r="78" spans="1:9" ht="15" customHeight="1" outlineLevel="1" x14ac:dyDescent="0.25">
      <c r="A78" s="21" t="s">
        <v>251</v>
      </c>
      <c r="B78" s="21" t="s">
        <v>259</v>
      </c>
      <c r="C78" s="22" t="s">
        <v>250</v>
      </c>
      <c r="D78" s="22" t="s">
        <v>71</v>
      </c>
      <c r="E78" s="23">
        <f>VLOOKUP($D78,[2]publish!$A:$J,$E$5,FALSE)</f>
        <v>186670.48</v>
      </c>
      <c r="H78" s="11"/>
      <c r="I78" s="4"/>
    </row>
    <row r="79" spans="1:9" ht="15" customHeight="1" outlineLevel="1" x14ac:dyDescent="0.25">
      <c r="A79" s="21" t="s">
        <v>251</v>
      </c>
      <c r="B79" s="21" t="s">
        <v>259</v>
      </c>
      <c r="C79" s="22" t="s">
        <v>250</v>
      </c>
      <c r="D79" s="22" t="s">
        <v>72</v>
      </c>
      <c r="E79" s="23">
        <f>VLOOKUP($D79,[2]publish!$A:$J,$E$5,FALSE)</f>
        <v>624573.62</v>
      </c>
      <c r="H79" s="11"/>
      <c r="I79" s="4"/>
    </row>
    <row r="80" spans="1:9" ht="15" customHeight="1" outlineLevel="1" x14ac:dyDescent="0.25">
      <c r="A80" s="21" t="s">
        <v>251</v>
      </c>
      <c r="B80" s="21" t="s">
        <v>259</v>
      </c>
      <c r="C80" s="22" t="s">
        <v>250</v>
      </c>
      <c r="D80" s="22" t="s">
        <v>73</v>
      </c>
      <c r="E80" s="23">
        <f>VLOOKUP($D80,[2]publish!$A:$J,$E$5,FALSE)</f>
        <v>240779.08</v>
      </c>
      <c r="H80" s="11"/>
      <c r="I80" s="4"/>
    </row>
    <row r="81" spans="1:9" ht="15" customHeight="1" outlineLevel="1" x14ac:dyDescent="0.25">
      <c r="A81" s="21" t="s">
        <v>251</v>
      </c>
      <c r="B81" s="21" t="s">
        <v>259</v>
      </c>
      <c r="C81" s="22" t="s">
        <v>250</v>
      </c>
      <c r="D81" s="22" t="s">
        <v>74</v>
      </c>
      <c r="E81" s="23">
        <f>VLOOKUP($D81,[2]publish!$A:$J,$E$5,FALSE)</f>
        <v>671417.92</v>
      </c>
      <c r="H81" s="11"/>
      <c r="I81" s="4"/>
    </row>
    <row r="82" spans="1:9" ht="15" customHeight="1" outlineLevel="1" x14ac:dyDescent="0.25">
      <c r="A82" s="21" t="s">
        <v>251</v>
      </c>
      <c r="B82" s="21" t="s">
        <v>259</v>
      </c>
      <c r="C82" s="22" t="s">
        <v>250</v>
      </c>
      <c r="D82" s="22" t="s">
        <v>75</v>
      </c>
      <c r="E82" s="23">
        <f>VLOOKUP($D82,[2]publish!$A:$J,$E$5,FALSE)</f>
        <v>668334.63</v>
      </c>
      <c r="H82" s="11"/>
      <c r="I82" s="4"/>
    </row>
    <row r="83" spans="1:9" ht="15" customHeight="1" outlineLevel="1" x14ac:dyDescent="0.25">
      <c r="A83" s="21" t="s">
        <v>251</v>
      </c>
      <c r="B83" s="21" t="s">
        <v>259</v>
      </c>
      <c r="C83" s="22" t="s">
        <v>250</v>
      </c>
      <c r="D83" s="22" t="s">
        <v>76</v>
      </c>
      <c r="E83" s="23" t="str">
        <f>VLOOKUP($D83,[2]publish!$A:$J,$E$5,FALSE)</f>
        <v/>
      </c>
      <c r="H83" s="11"/>
      <c r="I83" s="4"/>
    </row>
    <row r="84" spans="1:9" ht="15" customHeight="1" outlineLevel="1" x14ac:dyDescent="0.25">
      <c r="A84" s="21" t="s">
        <v>251</v>
      </c>
      <c r="B84" s="21" t="s">
        <v>259</v>
      </c>
      <c r="C84" s="22" t="s">
        <v>250</v>
      </c>
      <c r="D84" s="22" t="s">
        <v>266</v>
      </c>
      <c r="E84" s="23" t="str">
        <f>VLOOKUP($D84,[2]publish!$A:$J,$E$5,FALSE)</f>
        <v/>
      </c>
      <c r="H84" s="11"/>
      <c r="I84" s="4"/>
    </row>
    <row r="85" spans="1:9" ht="15" customHeight="1" outlineLevel="1" x14ac:dyDescent="0.25">
      <c r="A85" s="21" t="s">
        <v>251</v>
      </c>
      <c r="B85" s="21" t="s">
        <v>259</v>
      </c>
      <c r="C85" s="22" t="s">
        <v>250</v>
      </c>
      <c r="D85" s="22" t="s">
        <v>77</v>
      </c>
      <c r="E85" s="23">
        <f>VLOOKUP($D85,[2]publish!$A:$J,$E$5,FALSE)</f>
        <v>426196.31</v>
      </c>
      <c r="H85" s="11"/>
      <c r="I85" s="4"/>
    </row>
    <row r="86" spans="1:9" ht="15" customHeight="1" outlineLevel="1" x14ac:dyDescent="0.25">
      <c r="A86" s="21" t="s">
        <v>251</v>
      </c>
      <c r="B86" s="21" t="s">
        <v>259</v>
      </c>
      <c r="C86" s="22" t="s">
        <v>250</v>
      </c>
      <c r="D86" s="22" t="s">
        <v>78</v>
      </c>
      <c r="E86" s="23">
        <f>VLOOKUP($D86,[2]publish!$A:$J,$E$5,FALSE)</f>
        <v>255787.82</v>
      </c>
      <c r="H86" s="11"/>
      <c r="I86" s="4"/>
    </row>
    <row r="87" spans="1:9" ht="15" customHeight="1" outlineLevel="1" x14ac:dyDescent="0.25">
      <c r="A87" s="21" t="s">
        <v>251</v>
      </c>
      <c r="B87" s="21" t="s">
        <v>259</v>
      </c>
      <c r="C87" s="22" t="s">
        <v>250</v>
      </c>
      <c r="D87" s="22" t="s">
        <v>79</v>
      </c>
      <c r="E87" s="23">
        <f>VLOOKUP($D87,[2]publish!$A:$J,$E$5,FALSE)</f>
        <v>364228.99</v>
      </c>
      <c r="H87" s="11"/>
      <c r="I87" s="4"/>
    </row>
    <row r="88" spans="1:9" ht="15" customHeight="1" outlineLevel="1" x14ac:dyDescent="0.25">
      <c r="A88" s="21" t="s">
        <v>251</v>
      </c>
      <c r="B88" s="21" t="s">
        <v>259</v>
      </c>
      <c r="C88" s="22" t="s">
        <v>250</v>
      </c>
      <c r="D88" s="22" t="s">
        <v>80</v>
      </c>
      <c r="E88" s="23">
        <f>VLOOKUP($D88,[2]publish!$A:$J,$E$5,FALSE)</f>
        <v>296365.65999999997</v>
      </c>
      <c r="H88" s="11"/>
      <c r="I88" s="4"/>
    </row>
    <row r="89" spans="1:9" ht="15" customHeight="1" outlineLevel="1" x14ac:dyDescent="0.25">
      <c r="A89" s="21" t="s">
        <v>251</v>
      </c>
      <c r="B89" s="21" t="s">
        <v>259</v>
      </c>
      <c r="C89" s="22" t="s">
        <v>250</v>
      </c>
      <c r="D89" s="22" t="s">
        <v>81</v>
      </c>
      <c r="E89" s="23">
        <f>VLOOKUP($D89,[2]publish!$A:$J,$E$5,FALSE)</f>
        <v>346631.98</v>
      </c>
      <c r="H89" s="11"/>
      <c r="I89" s="4"/>
    </row>
    <row r="90" spans="1:9" ht="15" customHeight="1" outlineLevel="1" x14ac:dyDescent="0.25">
      <c r="A90" s="21" t="s">
        <v>251</v>
      </c>
      <c r="B90" s="21" t="s">
        <v>259</v>
      </c>
      <c r="C90" s="22" t="s">
        <v>250</v>
      </c>
      <c r="D90" s="22" t="s">
        <v>82</v>
      </c>
      <c r="E90" s="23">
        <f>VLOOKUP($D90,[2]publish!$A:$J,$E$5,FALSE)</f>
        <v>249970.07</v>
      </c>
      <c r="H90" s="11"/>
      <c r="I90" s="4"/>
    </row>
    <row r="91" spans="1:9" ht="15" customHeight="1" outlineLevel="1" x14ac:dyDescent="0.25">
      <c r="A91" s="21" t="s">
        <v>251</v>
      </c>
      <c r="B91" s="21" t="s">
        <v>259</v>
      </c>
      <c r="C91" s="22" t="s">
        <v>250</v>
      </c>
      <c r="D91" s="22" t="s">
        <v>83</v>
      </c>
      <c r="E91" s="23">
        <f>VLOOKUP($D91,[2]publish!$A:$J,$E$5,FALSE)</f>
        <v>67583.149999999994</v>
      </c>
      <c r="H91" s="11"/>
      <c r="I91" s="4"/>
    </row>
    <row r="92" spans="1:9" ht="15" customHeight="1" outlineLevel="1" x14ac:dyDescent="0.25">
      <c r="A92" s="21" t="s">
        <v>251</v>
      </c>
      <c r="B92" s="21" t="s">
        <v>259</v>
      </c>
      <c r="C92" s="22" t="s">
        <v>250</v>
      </c>
      <c r="D92" s="22" t="s">
        <v>267</v>
      </c>
      <c r="E92" s="23" t="str">
        <f>VLOOKUP($D92,[2]publish!$A:$J,$E$5,FALSE)</f>
        <v/>
      </c>
      <c r="H92" s="11"/>
      <c r="I92" s="4"/>
    </row>
    <row r="93" spans="1:9" ht="15" customHeight="1" outlineLevel="1" x14ac:dyDescent="0.25">
      <c r="A93" s="21" t="s">
        <v>251</v>
      </c>
      <c r="B93" s="21" t="s">
        <v>259</v>
      </c>
      <c r="C93" s="22" t="s">
        <v>250</v>
      </c>
      <c r="D93" s="22" t="s">
        <v>84</v>
      </c>
      <c r="E93" s="23">
        <f>VLOOKUP($D93,[2]publish!$A:$J,$E$5,FALSE)</f>
        <v>218757.74</v>
      </c>
      <c r="H93" s="11"/>
      <c r="I93" s="4"/>
    </row>
    <row r="94" spans="1:9" ht="15" customHeight="1" outlineLevel="1" x14ac:dyDescent="0.25">
      <c r="A94" s="21" t="s">
        <v>251</v>
      </c>
      <c r="B94" s="21" t="s">
        <v>259</v>
      </c>
      <c r="C94" s="22" t="s">
        <v>250</v>
      </c>
      <c r="D94" s="22" t="s">
        <v>85</v>
      </c>
      <c r="E94" s="23">
        <f>VLOOKUP($D94,[2]publish!$A:$J,$E$5,FALSE)</f>
        <v>250414.65</v>
      </c>
      <c r="H94" s="11"/>
      <c r="I94" s="4"/>
    </row>
    <row r="95" spans="1:9" ht="15" customHeight="1" outlineLevel="1" x14ac:dyDescent="0.25">
      <c r="A95" s="21" t="s">
        <v>251</v>
      </c>
      <c r="B95" s="21" t="s">
        <v>259</v>
      </c>
      <c r="C95" s="22" t="s">
        <v>250</v>
      </c>
      <c r="D95" s="22" t="s">
        <v>86</v>
      </c>
      <c r="E95" s="23">
        <f>VLOOKUP($D95,[2]publish!$A:$J,$E$5,FALSE)</f>
        <v>290125.33</v>
      </c>
      <c r="H95" s="11"/>
      <c r="I95" s="4"/>
    </row>
    <row r="96" spans="1:9" ht="15" customHeight="1" outlineLevel="1" x14ac:dyDescent="0.25">
      <c r="A96" s="21" t="s">
        <v>251</v>
      </c>
      <c r="B96" s="21" t="s">
        <v>259</v>
      </c>
      <c r="C96" s="22" t="s">
        <v>250</v>
      </c>
      <c r="D96" s="22" t="s">
        <v>87</v>
      </c>
      <c r="E96" s="23">
        <f>VLOOKUP($D96,[2]publish!$A:$J,$E$5,FALSE)</f>
        <v>198009.92</v>
      </c>
      <c r="H96" s="11"/>
      <c r="I96" s="4"/>
    </row>
    <row r="97" spans="1:9" ht="15" customHeight="1" outlineLevel="1" x14ac:dyDescent="0.25">
      <c r="A97" s="21" t="s">
        <v>251</v>
      </c>
      <c r="B97" s="21" t="s">
        <v>259</v>
      </c>
      <c r="C97" s="22" t="s">
        <v>250</v>
      </c>
      <c r="D97" s="22" t="s">
        <v>88</v>
      </c>
      <c r="E97" s="23">
        <f>VLOOKUP($D97,[2]publish!$A:$J,$E$5,FALSE)</f>
        <v>467582.38</v>
      </c>
      <c r="H97" s="11"/>
      <c r="I97" s="4"/>
    </row>
    <row r="98" spans="1:9" ht="15" customHeight="1" outlineLevel="1" x14ac:dyDescent="0.25">
      <c r="A98" s="21" t="s">
        <v>251</v>
      </c>
      <c r="B98" s="21" t="s">
        <v>259</v>
      </c>
      <c r="C98" s="22" t="s">
        <v>250</v>
      </c>
      <c r="D98" s="22" t="s">
        <v>89</v>
      </c>
      <c r="E98" s="23">
        <f>VLOOKUP($D98,[2]publish!$A:$J,$E$5,FALSE)</f>
        <v>745074.52</v>
      </c>
      <c r="H98" s="11"/>
      <c r="I98" s="4"/>
    </row>
    <row r="99" spans="1:9" ht="15" customHeight="1" outlineLevel="1" x14ac:dyDescent="0.25">
      <c r="A99" s="21" t="s">
        <v>251</v>
      </c>
      <c r="B99" s="21" t="s">
        <v>259</v>
      </c>
      <c r="C99" s="22" t="s">
        <v>250</v>
      </c>
      <c r="D99" s="22" t="s">
        <v>90</v>
      </c>
      <c r="E99" s="23">
        <f>VLOOKUP($D99,[2]publish!$A:$J,$E$5,FALSE)</f>
        <v>806452.78</v>
      </c>
      <c r="H99" s="11"/>
      <c r="I99" s="4"/>
    </row>
    <row r="100" spans="1:9" ht="15" customHeight="1" outlineLevel="1" x14ac:dyDescent="0.25">
      <c r="A100" s="21" t="s">
        <v>251</v>
      </c>
      <c r="B100" s="21" t="s">
        <v>259</v>
      </c>
      <c r="C100" s="22" t="s">
        <v>250</v>
      </c>
      <c r="D100" s="22" t="s">
        <v>91</v>
      </c>
      <c r="E100" s="23">
        <f>VLOOKUP($D100,[2]publish!$A:$J,$E$5,FALSE)</f>
        <v>695133.28</v>
      </c>
      <c r="H100" s="11"/>
      <c r="I100" s="4"/>
    </row>
    <row r="101" spans="1:9" ht="15" customHeight="1" outlineLevel="1" x14ac:dyDescent="0.25">
      <c r="A101" s="21" t="s">
        <v>251</v>
      </c>
      <c r="B101" s="21" t="s">
        <v>259</v>
      </c>
      <c r="C101" s="22" t="s">
        <v>250</v>
      </c>
      <c r="D101" s="22" t="s">
        <v>92</v>
      </c>
      <c r="E101" s="23" t="str">
        <f>VLOOKUP($D101,[2]publish!$A:$J,$E$5,FALSE)</f>
        <v/>
      </c>
      <c r="H101" s="11"/>
      <c r="I101" s="4"/>
    </row>
    <row r="102" spans="1:9" ht="15" customHeight="1" outlineLevel="1" x14ac:dyDescent="0.25">
      <c r="A102" s="21" t="s">
        <v>251</v>
      </c>
      <c r="B102" s="21" t="s">
        <v>259</v>
      </c>
      <c r="C102" s="22" t="s">
        <v>250</v>
      </c>
      <c r="D102" s="22" t="s">
        <v>93</v>
      </c>
      <c r="E102" s="23">
        <f>VLOOKUP($D102,[2]publish!$A:$J,$E$5,FALSE)</f>
        <v>1350843.18</v>
      </c>
      <c r="H102" s="11"/>
      <c r="I102" s="4"/>
    </row>
    <row r="103" spans="1:9" ht="15" customHeight="1" outlineLevel="1" x14ac:dyDescent="0.25">
      <c r="A103" s="21" t="s">
        <v>251</v>
      </c>
      <c r="B103" s="21" t="s">
        <v>259</v>
      </c>
      <c r="C103" s="22" t="s">
        <v>250</v>
      </c>
      <c r="D103" s="22" t="s">
        <v>94</v>
      </c>
      <c r="E103" s="23">
        <f>VLOOKUP($D103,[2]publish!$A:$J,$E$5,FALSE)</f>
        <v>235365.32</v>
      </c>
      <c r="H103" s="11"/>
      <c r="I103" s="4"/>
    </row>
    <row r="104" spans="1:9" ht="15" customHeight="1" outlineLevel="1" x14ac:dyDescent="0.25">
      <c r="A104" s="21" t="s">
        <v>251</v>
      </c>
      <c r="B104" s="21" t="s">
        <v>259</v>
      </c>
      <c r="C104" s="22" t="s">
        <v>250</v>
      </c>
      <c r="D104" s="22" t="s">
        <v>268</v>
      </c>
      <c r="E104" s="23" t="str">
        <f>VLOOKUP($D104,[2]publish!$A:$J,$E$5,FALSE)</f>
        <v/>
      </c>
      <c r="H104" s="11"/>
      <c r="I104" s="4"/>
    </row>
    <row r="105" spans="1:9" ht="15" customHeight="1" outlineLevel="1" x14ac:dyDescent="0.25">
      <c r="A105" s="21" t="s">
        <v>251</v>
      </c>
      <c r="B105" s="21" t="s">
        <v>259</v>
      </c>
      <c r="C105" s="22" t="s">
        <v>250</v>
      </c>
      <c r="D105" s="22" t="s">
        <v>95</v>
      </c>
      <c r="E105" s="23">
        <f>VLOOKUP($D105,[2]publish!$A:$J,$E$5,FALSE)</f>
        <v>433985.63</v>
      </c>
      <c r="H105" s="11"/>
      <c r="I105" s="4"/>
    </row>
    <row r="106" spans="1:9" ht="15" customHeight="1" outlineLevel="1" x14ac:dyDescent="0.25">
      <c r="A106" s="21" t="s">
        <v>251</v>
      </c>
      <c r="B106" s="21" t="s">
        <v>259</v>
      </c>
      <c r="C106" s="22" t="s">
        <v>250</v>
      </c>
      <c r="D106" s="22" t="s">
        <v>96</v>
      </c>
      <c r="E106" s="23">
        <f>VLOOKUP($D106,[2]publish!$A:$J,$E$5,FALSE)</f>
        <v>842732.65</v>
      </c>
      <c r="H106" s="11"/>
      <c r="I106" s="4"/>
    </row>
    <row r="107" spans="1:9" ht="15" customHeight="1" outlineLevel="1" x14ac:dyDescent="0.25">
      <c r="A107" s="21" t="s">
        <v>251</v>
      </c>
      <c r="B107" s="21" t="s">
        <v>259</v>
      </c>
      <c r="C107" s="22" t="s">
        <v>250</v>
      </c>
      <c r="D107" s="22" t="s">
        <v>97</v>
      </c>
      <c r="E107" s="23">
        <f>VLOOKUP($D107,[2]publish!$A:$J,$E$5,FALSE)</f>
        <v>769869.63</v>
      </c>
      <c r="H107" s="11"/>
      <c r="I107" s="4"/>
    </row>
    <row r="108" spans="1:9" ht="15" customHeight="1" outlineLevel="1" x14ac:dyDescent="0.25">
      <c r="A108" s="21" t="s">
        <v>251</v>
      </c>
      <c r="B108" s="21" t="s">
        <v>259</v>
      </c>
      <c r="C108" s="22" t="s">
        <v>250</v>
      </c>
      <c r="D108" s="22" t="s">
        <v>98</v>
      </c>
      <c r="E108" s="23">
        <f>VLOOKUP($D108,[2]publish!$A:$J,$E$5,FALSE)</f>
        <v>451081.09</v>
      </c>
      <c r="H108" s="11"/>
      <c r="I108" s="4"/>
    </row>
    <row r="109" spans="1:9" ht="15" customHeight="1" outlineLevel="1" x14ac:dyDescent="0.25">
      <c r="A109" s="21" t="s">
        <v>251</v>
      </c>
      <c r="B109" s="21" t="s">
        <v>259</v>
      </c>
      <c r="C109" s="22" t="s">
        <v>250</v>
      </c>
      <c r="D109" s="22" t="s">
        <v>269</v>
      </c>
      <c r="E109" s="23" t="str">
        <f>VLOOKUP($D109,[2]publish!$A:$J,$E$5,FALSE)</f>
        <v/>
      </c>
      <c r="H109" s="11"/>
      <c r="I109" s="4"/>
    </row>
    <row r="110" spans="1:9" ht="15" customHeight="1" outlineLevel="1" x14ac:dyDescent="0.25">
      <c r="A110" s="21" t="s">
        <v>251</v>
      </c>
      <c r="B110" s="21" t="s">
        <v>259</v>
      </c>
      <c r="C110" s="22" t="s">
        <v>250</v>
      </c>
      <c r="D110" s="22" t="s">
        <v>99</v>
      </c>
      <c r="E110" s="23">
        <f>VLOOKUP($D110,[2]publish!$A:$J,$E$5,FALSE)</f>
        <v>1031791.81</v>
      </c>
      <c r="H110" s="11"/>
      <c r="I110" s="4"/>
    </row>
    <row r="111" spans="1:9" ht="15" customHeight="1" outlineLevel="1" x14ac:dyDescent="0.25">
      <c r="A111" s="21" t="s">
        <v>251</v>
      </c>
      <c r="B111" s="21" t="s">
        <v>259</v>
      </c>
      <c r="C111" s="22" t="s">
        <v>250</v>
      </c>
      <c r="D111" s="22" t="s">
        <v>100</v>
      </c>
      <c r="E111" s="23">
        <f>VLOOKUP($D111,[2]publish!$A:$J,$E$5,FALSE)</f>
        <v>266071.24</v>
      </c>
      <c r="H111" s="11"/>
      <c r="I111" s="4"/>
    </row>
    <row r="112" spans="1:9" ht="15" customHeight="1" outlineLevel="1" x14ac:dyDescent="0.25">
      <c r="A112" s="21" t="s">
        <v>251</v>
      </c>
      <c r="B112" s="21" t="s">
        <v>259</v>
      </c>
      <c r="C112" s="22" t="s">
        <v>250</v>
      </c>
      <c r="D112" s="22" t="s">
        <v>101</v>
      </c>
      <c r="E112" s="23">
        <f>VLOOKUP($D112,[2]publish!$A:$J,$E$5,FALSE)</f>
        <v>683086.41</v>
      </c>
      <c r="H112" s="11"/>
      <c r="I112" s="4"/>
    </row>
    <row r="113" spans="1:9" ht="15" customHeight="1" outlineLevel="1" x14ac:dyDescent="0.25">
      <c r="A113" s="21" t="s">
        <v>251</v>
      </c>
      <c r="B113" s="21" t="s">
        <v>259</v>
      </c>
      <c r="C113" s="22" t="s">
        <v>250</v>
      </c>
      <c r="D113" s="22" t="s">
        <v>102</v>
      </c>
      <c r="E113" s="23">
        <f>VLOOKUP($D113,[2]publish!$A:$J,$E$5,FALSE)</f>
        <v>387977.83</v>
      </c>
      <c r="H113" s="11"/>
      <c r="I113" s="4"/>
    </row>
    <row r="114" spans="1:9" ht="15" customHeight="1" outlineLevel="1" x14ac:dyDescent="0.25">
      <c r="A114" s="21" t="s">
        <v>251</v>
      </c>
      <c r="B114" s="21" t="s">
        <v>259</v>
      </c>
      <c r="C114" s="22" t="s">
        <v>250</v>
      </c>
      <c r="D114" s="22" t="s">
        <v>103</v>
      </c>
      <c r="E114" s="23" t="str">
        <f>VLOOKUP($D114,[2]publish!$A:$J,$E$5,FALSE)</f>
        <v/>
      </c>
      <c r="H114" s="11"/>
      <c r="I114" s="4"/>
    </row>
    <row r="115" spans="1:9" ht="15" customHeight="1" outlineLevel="1" x14ac:dyDescent="0.25">
      <c r="A115" s="21" t="s">
        <v>251</v>
      </c>
      <c r="B115" s="21" t="s">
        <v>259</v>
      </c>
      <c r="C115" s="22" t="s">
        <v>250</v>
      </c>
      <c r="D115" s="22" t="s">
        <v>104</v>
      </c>
      <c r="E115" s="23">
        <f>VLOOKUP($D115,[2]publish!$A:$J,$E$5,FALSE)</f>
        <v>282532.88</v>
      </c>
      <c r="H115" s="11"/>
      <c r="I115" s="4"/>
    </row>
    <row r="116" spans="1:9" ht="15" customHeight="1" outlineLevel="1" x14ac:dyDescent="0.25">
      <c r="A116" s="21" t="s">
        <v>251</v>
      </c>
      <c r="B116" s="21" t="s">
        <v>259</v>
      </c>
      <c r="C116" s="22" t="s">
        <v>250</v>
      </c>
      <c r="D116" s="22" t="s">
        <v>105</v>
      </c>
      <c r="E116" s="23">
        <f>VLOOKUP($D116,[2]publish!$A:$J,$E$5,FALSE)</f>
        <v>495689.85</v>
      </c>
      <c r="H116" s="11"/>
      <c r="I116" s="4"/>
    </row>
    <row r="117" spans="1:9" ht="15" customHeight="1" outlineLevel="1" x14ac:dyDescent="0.25">
      <c r="A117" s="21" t="s">
        <v>251</v>
      </c>
      <c r="B117" s="21" t="s">
        <v>259</v>
      </c>
      <c r="C117" s="22" t="s">
        <v>250</v>
      </c>
      <c r="D117" s="22" t="s">
        <v>106</v>
      </c>
      <c r="E117" s="23">
        <f>VLOOKUP($D117,[2]publish!$A:$J,$E$5,FALSE)</f>
        <v>308421.52</v>
      </c>
      <c r="H117" s="11"/>
      <c r="I117" s="4"/>
    </row>
    <row r="118" spans="1:9" ht="15" customHeight="1" outlineLevel="1" x14ac:dyDescent="0.25">
      <c r="A118" s="21" t="s">
        <v>251</v>
      </c>
      <c r="B118" s="21" t="s">
        <v>259</v>
      </c>
      <c r="C118" s="22" t="s">
        <v>250</v>
      </c>
      <c r="D118" s="22" t="s">
        <v>107</v>
      </c>
      <c r="E118" s="23" t="str">
        <f>VLOOKUP($D118,[2]publish!$A:$J,$E$5,FALSE)</f>
        <v/>
      </c>
      <c r="H118" s="11"/>
      <c r="I118" s="4"/>
    </row>
    <row r="119" spans="1:9" ht="15" customHeight="1" outlineLevel="1" x14ac:dyDescent="0.25">
      <c r="A119" s="21" t="s">
        <v>251</v>
      </c>
      <c r="B119" s="21" t="s">
        <v>259</v>
      </c>
      <c r="C119" s="22" t="s">
        <v>250</v>
      </c>
      <c r="D119" s="22" t="s">
        <v>108</v>
      </c>
      <c r="E119" s="23">
        <f>VLOOKUP($D119,[2]publish!$A:$J,$E$5,FALSE)</f>
        <v>299559.39</v>
      </c>
      <c r="H119" s="11"/>
      <c r="I119" s="4"/>
    </row>
    <row r="120" spans="1:9" ht="15" customHeight="1" outlineLevel="1" x14ac:dyDescent="0.25">
      <c r="A120" s="21" t="s">
        <v>251</v>
      </c>
      <c r="B120" s="21" t="s">
        <v>259</v>
      </c>
      <c r="C120" s="22" t="s">
        <v>250</v>
      </c>
      <c r="D120" s="22" t="s">
        <v>109</v>
      </c>
      <c r="E120" s="23">
        <f>VLOOKUP($D120,[2]publish!$A:$J,$E$5,FALSE)</f>
        <v>713694.78</v>
      </c>
      <c r="H120" s="11"/>
      <c r="I120" s="4"/>
    </row>
    <row r="121" spans="1:9" ht="15" customHeight="1" outlineLevel="1" x14ac:dyDescent="0.25">
      <c r="A121" s="21" t="s">
        <v>251</v>
      </c>
      <c r="B121" s="21" t="s">
        <v>259</v>
      </c>
      <c r="C121" s="22" t="s">
        <v>250</v>
      </c>
      <c r="D121" s="22" t="s">
        <v>110</v>
      </c>
      <c r="E121" s="23">
        <f>VLOOKUP($D121,[2]publish!$A:$J,$E$5,FALSE)</f>
        <v>436355.86</v>
      </c>
      <c r="H121" s="11"/>
      <c r="I121" s="4"/>
    </row>
    <row r="122" spans="1:9" ht="15" customHeight="1" outlineLevel="1" x14ac:dyDescent="0.25">
      <c r="A122" s="21" t="s">
        <v>251</v>
      </c>
      <c r="B122" s="21" t="s">
        <v>259</v>
      </c>
      <c r="C122" s="22" t="s">
        <v>250</v>
      </c>
      <c r="D122" s="22" t="s">
        <v>111</v>
      </c>
      <c r="E122" s="23">
        <f>VLOOKUP($D122,[2]publish!$A:$J,$E$5,FALSE)</f>
        <v>732442.72</v>
      </c>
      <c r="H122" s="11"/>
      <c r="I122" s="4"/>
    </row>
    <row r="123" spans="1:9" ht="15" customHeight="1" outlineLevel="1" x14ac:dyDescent="0.25">
      <c r="A123" s="21" t="s">
        <v>251</v>
      </c>
      <c r="B123" s="21" t="s">
        <v>259</v>
      </c>
      <c r="C123" s="22" t="s">
        <v>250</v>
      </c>
      <c r="D123" s="22" t="s">
        <v>270</v>
      </c>
      <c r="E123" s="23" t="str">
        <f>VLOOKUP($D123,[2]publish!$A:$J,$E$5,FALSE)</f>
        <v/>
      </c>
      <c r="H123" s="11"/>
      <c r="I123" s="4"/>
    </row>
    <row r="124" spans="1:9" ht="15" customHeight="1" outlineLevel="1" x14ac:dyDescent="0.25">
      <c r="A124" s="21" t="s">
        <v>251</v>
      </c>
      <c r="B124" s="21" t="s">
        <v>259</v>
      </c>
      <c r="C124" s="22" t="s">
        <v>250</v>
      </c>
      <c r="D124" s="22" t="s">
        <v>112</v>
      </c>
      <c r="E124" s="23">
        <f>VLOOKUP($D124,[2]publish!$A:$J,$E$5,FALSE)</f>
        <v>299734.23</v>
      </c>
      <c r="H124" s="11"/>
      <c r="I124" s="4"/>
    </row>
    <row r="125" spans="1:9" ht="15" customHeight="1" outlineLevel="1" x14ac:dyDescent="0.25">
      <c r="A125" s="21" t="s">
        <v>251</v>
      </c>
      <c r="B125" s="21" t="s">
        <v>259</v>
      </c>
      <c r="C125" s="22" t="s">
        <v>250</v>
      </c>
      <c r="D125" s="22" t="s">
        <v>113</v>
      </c>
      <c r="E125" s="23">
        <f>VLOOKUP($D125,[2]publish!$A:$J,$E$5,FALSE)</f>
        <v>415650.02</v>
      </c>
      <c r="H125" s="11"/>
      <c r="I125" s="4"/>
    </row>
    <row r="126" spans="1:9" ht="15" customHeight="1" outlineLevel="1" x14ac:dyDescent="0.25">
      <c r="A126" s="21" t="s">
        <v>251</v>
      </c>
      <c r="B126" s="21" t="s">
        <v>259</v>
      </c>
      <c r="C126" s="22" t="s">
        <v>250</v>
      </c>
      <c r="D126" s="22" t="s">
        <v>114</v>
      </c>
      <c r="E126" s="23">
        <f>VLOOKUP($D126,[2]publish!$A:$J,$E$5,FALSE)</f>
        <v>248005.09</v>
      </c>
      <c r="H126" s="11"/>
      <c r="I126" s="4"/>
    </row>
    <row r="127" spans="1:9" ht="15" customHeight="1" outlineLevel="1" x14ac:dyDescent="0.25">
      <c r="A127" s="21" t="s">
        <v>251</v>
      </c>
      <c r="B127" s="21" t="s">
        <v>259</v>
      </c>
      <c r="C127" s="22" t="s">
        <v>250</v>
      </c>
      <c r="D127" s="22" t="s">
        <v>115</v>
      </c>
      <c r="E127" s="23" t="str">
        <f>VLOOKUP($D127,[2]publish!$A:$J,$E$5,FALSE)</f>
        <v/>
      </c>
      <c r="H127" s="11"/>
      <c r="I127" s="4"/>
    </row>
    <row r="128" spans="1:9" ht="15" customHeight="1" outlineLevel="1" x14ac:dyDescent="0.25">
      <c r="A128" s="21" t="s">
        <v>251</v>
      </c>
      <c r="B128" s="21" t="s">
        <v>259</v>
      </c>
      <c r="C128" s="22" t="s">
        <v>250</v>
      </c>
      <c r="D128" s="22" t="s">
        <v>271</v>
      </c>
      <c r="E128" s="23" t="str">
        <f>VLOOKUP($D128,[2]publish!$A:$J,$E$5,FALSE)</f>
        <v/>
      </c>
      <c r="H128" s="11"/>
      <c r="I128" s="4"/>
    </row>
    <row r="129" spans="1:9" ht="15" customHeight="1" outlineLevel="1" x14ac:dyDescent="0.25">
      <c r="A129" s="21" t="s">
        <v>251</v>
      </c>
      <c r="B129" s="21" t="s">
        <v>259</v>
      </c>
      <c r="C129" s="22" t="s">
        <v>250</v>
      </c>
      <c r="D129" s="22" t="s">
        <v>116</v>
      </c>
      <c r="E129" s="23">
        <f>VLOOKUP($D129,[2]publish!$A:$J,$E$5,FALSE)</f>
        <v>146483.01</v>
      </c>
      <c r="H129" s="11"/>
      <c r="I129" s="4"/>
    </row>
    <row r="130" spans="1:9" ht="15" customHeight="1" outlineLevel="1" x14ac:dyDescent="0.25">
      <c r="A130" s="21" t="s">
        <v>251</v>
      </c>
      <c r="B130" s="21" t="s">
        <v>259</v>
      </c>
      <c r="C130" s="22" t="s">
        <v>250</v>
      </c>
      <c r="D130" s="22" t="s">
        <v>117</v>
      </c>
      <c r="E130" s="23">
        <f>VLOOKUP($D130,[2]publish!$A:$J,$E$5,FALSE)</f>
        <v>256898.2</v>
      </c>
      <c r="H130" s="11"/>
      <c r="I130" s="4"/>
    </row>
    <row r="131" spans="1:9" ht="15" customHeight="1" outlineLevel="1" x14ac:dyDescent="0.25">
      <c r="A131" s="21" t="s">
        <v>251</v>
      </c>
      <c r="B131" s="21" t="s">
        <v>259</v>
      </c>
      <c r="C131" s="22" t="s">
        <v>250</v>
      </c>
      <c r="D131" s="22" t="s">
        <v>118</v>
      </c>
      <c r="E131" s="23">
        <f>VLOOKUP($D131,[2]publish!$A:$J,$E$5,FALSE)</f>
        <v>229582.12</v>
      </c>
      <c r="H131" s="11"/>
      <c r="I131" s="4"/>
    </row>
    <row r="132" spans="1:9" ht="15" customHeight="1" outlineLevel="1" x14ac:dyDescent="0.25">
      <c r="A132" s="21" t="s">
        <v>251</v>
      </c>
      <c r="B132" s="21" t="s">
        <v>259</v>
      </c>
      <c r="C132" s="22" t="s">
        <v>250</v>
      </c>
      <c r="D132" s="22" t="s">
        <v>119</v>
      </c>
      <c r="E132" s="23">
        <f>VLOOKUP($D132,[2]publish!$A:$J,$E$5,FALSE)</f>
        <v>274668.77</v>
      </c>
      <c r="H132" s="11"/>
      <c r="I132" s="4"/>
    </row>
    <row r="133" spans="1:9" ht="15" customHeight="1" outlineLevel="1" x14ac:dyDescent="0.25">
      <c r="A133" s="21" t="s">
        <v>251</v>
      </c>
      <c r="B133" s="21" t="s">
        <v>259</v>
      </c>
      <c r="C133" s="22" t="s">
        <v>250</v>
      </c>
      <c r="D133" s="22" t="s">
        <v>120</v>
      </c>
      <c r="E133" s="23">
        <f>VLOOKUP($D133,[2]publish!$A:$J,$E$5,FALSE)</f>
        <v>204745.12</v>
      </c>
      <c r="H133" s="11"/>
      <c r="I133" s="4"/>
    </row>
    <row r="134" spans="1:9" ht="15" customHeight="1" outlineLevel="1" x14ac:dyDescent="0.25">
      <c r="A134" s="21" t="s">
        <v>251</v>
      </c>
      <c r="B134" s="21" t="s">
        <v>259</v>
      </c>
      <c r="C134" s="22" t="s">
        <v>250</v>
      </c>
      <c r="D134" s="22" t="s">
        <v>121</v>
      </c>
      <c r="E134" s="23">
        <f>VLOOKUP($D134,[2]publish!$A:$J,$E$5,FALSE)</f>
        <v>210462.23</v>
      </c>
      <c r="H134" s="11"/>
      <c r="I134" s="4"/>
    </row>
    <row r="135" spans="1:9" ht="15" customHeight="1" outlineLevel="1" x14ac:dyDescent="0.25">
      <c r="A135" s="21" t="s">
        <v>251</v>
      </c>
      <c r="B135" s="21" t="s">
        <v>259</v>
      </c>
      <c r="C135" s="22" t="s">
        <v>250</v>
      </c>
      <c r="D135" s="22" t="s">
        <v>122</v>
      </c>
      <c r="E135" s="23">
        <f>VLOOKUP($D135,[2]publish!$A:$J,$E$5,FALSE)</f>
        <v>178474.03</v>
      </c>
      <c r="H135" s="11"/>
      <c r="I135" s="4"/>
    </row>
    <row r="136" spans="1:9" ht="15" customHeight="1" outlineLevel="1" x14ac:dyDescent="0.25">
      <c r="A136" s="21" t="s">
        <v>251</v>
      </c>
      <c r="B136" s="21" t="s">
        <v>259</v>
      </c>
      <c r="C136" s="22" t="s">
        <v>250</v>
      </c>
      <c r="D136" s="22" t="s">
        <v>123</v>
      </c>
      <c r="E136" s="23">
        <f>VLOOKUP($D136,[2]publish!$A:$J,$E$5,FALSE)</f>
        <v>102472.64</v>
      </c>
      <c r="H136" s="11"/>
      <c r="I136" s="4"/>
    </row>
    <row r="137" spans="1:9" ht="15" customHeight="1" outlineLevel="1" x14ac:dyDescent="0.25">
      <c r="A137" s="21" t="s">
        <v>251</v>
      </c>
      <c r="B137" s="21" t="s">
        <v>259</v>
      </c>
      <c r="C137" s="22" t="s">
        <v>250</v>
      </c>
      <c r="D137" s="22" t="s">
        <v>124</v>
      </c>
      <c r="E137" s="23">
        <f>VLOOKUP($D137,[2]publish!$A:$J,$E$5,FALSE)</f>
        <v>180503.63</v>
      </c>
      <c r="H137" s="11"/>
      <c r="I137" s="4"/>
    </row>
    <row r="138" spans="1:9" ht="15" customHeight="1" outlineLevel="1" x14ac:dyDescent="0.25">
      <c r="A138" s="21" t="s">
        <v>251</v>
      </c>
      <c r="B138" s="21" t="s">
        <v>259</v>
      </c>
      <c r="C138" s="22" t="s">
        <v>250</v>
      </c>
      <c r="D138" s="22" t="s">
        <v>125</v>
      </c>
      <c r="E138" s="23">
        <f>VLOOKUP($D138,[2]publish!$A:$J,$E$5,FALSE)</f>
        <v>257446.42</v>
      </c>
      <c r="H138" s="11"/>
      <c r="I138" s="4"/>
    </row>
    <row r="139" spans="1:9" ht="15" customHeight="1" outlineLevel="1" x14ac:dyDescent="0.25">
      <c r="A139" s="21" t="s">
        <v>251</v>
      </c>
      <c r="B139" s="21" t="s">
        <v>259</v>
      </c>
      <c r="C139" s="22" t="s">
        <v>250</v>
      </c>
      <c r="D139" s="22" t="s">
        <v>272</v>
      </c>
      <c r="E139" s="23" t="str">
        <f>VLOOKUP($D139,[2]publish!$A:$J,$E$5,FALSE)</f>
        <v/>
      </c>
      <c r="H139" s="11"/>
      <c r="I139" s="4"/>
    </row>
    <row r="140" spans="1:9" ht="15" customHeight="1" outlineLevel="1" x14ac:dyDescent="0.25">
      <c r="A140" s="21" t="s">
        <v>251</v>
      </c>
      <c r="B140" s="21" t="s">
        <v>259</v>
      </c>
      <c r="C140" s="22" t="s">
        <v>250</v>
      </c>
      <c r="D140" s="22" t="s">
        <v>126</v>
      </c>
      <c r="E140" s="23">
        <f>VLOOKUP($D140,[2]publish!$A:$J,$E$5,FALSE)</f>
        <v>248568.49</v>
      </c>
      <c r="H140" s="11"/>
      <c r="I140" s="4"/>
    </row>
    <row r="141" spans="1:9" ht="15" customHeight="1" outlineLevel="1" x14ac:dyDescent="0.25">
      <c r="A141" s="21" t="s">
        <v>251</v>
      </c>
      <c r="B141" s="21" t="s">
        <v>259</v>
      </c>
      <c r="C141" s="22" t="s">
        <v>250</v>
      </c>
      <c r="D141" s="22" t="s">
        <v>127</v>
      </c>
      <c r="E141" s="23">
        <f>VLOOKUP($D141,[2]publish!$A:$J,$E$5,FALSE)</f>
        <v>734240.59</v>
      </c>
      <c r="H141" s="11"/>
      <c r="I141" s="4"/>
    </row>
    <row r="142" spans="1:9" ht="15" customHeight="1" outlineLevel="1" x14ac:dyDescent="0.25">
      <c r="A142" s="21" t="s">
        <v>251</v>
      </c>
      <c r="B142" s="21" t="s">
        <v>259</v>
      </c>
      <c r="C142" s="22" t="s">
        <v>250</v>
      </c>
      <c r="D142" s="22" t="s">
        <v>128</v>
      </c>
      <c r="E142" s="23">
        <f>VLOOKUP($D142,[2]publish!$A:$J,$E$5,FALSE)</f>
        <v>788645.39</v>
      </c>
      <c r="H142" s="11"/>
      <c r="I142" s="4"/>
    </row>
    <row r="143" spans="1:9" ht="15" customHeight="1" outlineLevel="1" x14ac:dyDescent="0.25">
      <c r="A143" s="21" t="s">
        <v>251</v>
      </c>
      <c r="B143" s="21" t="s">
        <v>259</v>
      </c>
      <c r="C143" s="22" t="s">
        <v>250</v>
      </c>
      <c r="D143" s="22" t="s">
        <v>129</v>
      </c>
      <c r="E143" s="23">
        <f>VLOOKUP($D143,[2]publish!$A:$J,$E$5,FALSE)</f>
        <v>431988.71</v>
      </c>
      <c r="H143" s="11"/>
      <c r="I143" s="4"/>
    </row>
    <row r="144" spans="1:9" ht="15" customHeight="1" outlineLevel="1" x14ac:dyDescent="0.25">
      <c r="A144" s="21" t="s">
        <v>251</v>
      </c>
      <c r="B144" s="21" t="s">
        <v>259</v>
      </c>
      <c r="C144" s="22" t="s">
        <v>250</v>
      </c>
      <c r="D144" s="22" t="s">
        <v>130</v>
      </c>
      <c r="E144" s="23">
        <f>VLOOKUP($D144,[2]publish!$A:$J,$E$5,FALSE)</f>
        <v>283178.7</v>
      </c>
      <c r="H144" s="11"/>
      <c r="I144" s="4"/>
    </row>
    <row r="145" spans="1:9" ht="15" customHeight="1" outlineLevel="1" x14ac:dyDescent="0.25">
      <c r="A145" s="21" t="s">
        <v>251</v>
      </c>
      <c r="B145" s="21" t="s">
        <v>259</v>
      </c>
      <c r="C145" s="22" t="s">
        <v>250</v>
      </c>
      <c r="D145" s="22" t="s">
        <v>131</v>
      </c>
      <c r="E145" s="23">
        <f>VLOOKUP($D145,[2]publish!$A:$J,$E$5,FALSE)</f>
        <v>832291.93</v>
      </c>
      <c r="H145" s="11"/>
      <c r="I145" s="4"/>
    </row>
    <row r="146" spans="1:9" ht="15" customHeight="1" outlineLevel="1" x14ac:dyDescent="0.25">
      <c r="A146" s="21" t="s">
        <v>251</v>
      </c>
      <c r="B146" s="21" t="s">
        <v>259</v>
      </c>
      <c r="C146" s="22" t="s">
        <v>250</v>
      </c>
      <c r="D146" s="22" t="s">
        <v>132</v>
      </c>
      <c r="E146" s="23">
        <f>VLOOKUP($D146,[2]publish!$A:$J,$E$5,FALSE)</f>
        <v>425583.8</v>
      </c>
      <c r="H146" s="11"/>
      <c r="I146" s="4"/>
    </row>
    <row r="147" spans="1:9" ht="15" customHeight="1" outlineLevel="1" x14ac:dyDescent="0.25">
      <c r="A147" s="21" t="s">
        <v>251</v>
      </c>
      <c r="B147" s="21" t="s">
        <v>259</v>
      </c>
      <c r="C147" s="22" t="s">
        <v>250</v>
      </c>
      <c r="D147" s="22" t="s">
        <v>133</v>
      </c>
      <c r="E147" s="23" t="str">
        <f>VLOOKUP($D147,[2]publish!$A:$J,$E$5,FALSE)</f>
        <v/>
      </c>
      <c r="H147" s="11"/>
      <c r="I147" s="4"/>
    </row>
    <row r="148" spans="1:9" ht="15" customHeight="1" outlineLevel="1" x14ac:dyDescent="0.25">
      <c r="A148" s="21" t="s">
        <v>251</v>
      </c>
      <c r="B148" s="21" t="s">
        <v>259</v>
      </c>
      <c r="C148" s="22" t="s">
        <v>250</v>
      </c>
      <c r="D148" s="22" t="s">
        <v>134</v>
      </c>
      <c r="E148" s="23" t="str">
        <f>VLOOKUP($D148,[2]publish!$A:$J,$E$5,FALSE)</f>
        <v/>
      </c>
      <c r="H148" s="11"/>
      <c r="I148" s="4"/>
    </row>
    <row r="149" spans="1:9" ht="15" customHeight="1" outlineLevel="1" x14ac:dyDescent="0.25">
      <c r="A149" s="21" t="s">
        <v>251</v>
      </c>
      <c r="B149" s="21" t="s">
        <v>259</v>
      </c>
      <c r="C149" s="22" t="s">
        <v>250</v>
      </c>
      <c r="D149" s="22" t="s">
        <v>135</v>
      </c>
      <c r="E149" s="23">
        <f>VLOOKUP($D149,[2]publish!$A:$J,$E$5,FALSE)</f>
        <v>292892.06</v>
      </c>
      <c r="H149" s="11"/>
      <c r="I149" s="4"/>
    </row>
    <row r="150" spans="1:9" ht="15" customHeight="1" outlineLevel="1" x14ac:dyDescent="0.25">
      <c r="A150" s="21" t="s">
        <v>251</v>
      </c>
      <c r="B150" s="21" t="s">
        <v>259</v>
      </c>
      <c r="C150" s="22" t="s">
        <v>250</v>
      </c>
      <c r="D150" s="22" t="s">
        <v>136</v>
      </c>
      <c r="E150" s="23">
        <f>VLOOKUP($D150,[2]publish!$A:$J,$E$5,FALSE)</f>
        <v>524023.88</v>
      </c>
      <c r="H150" s="11"/>
      <c r="I150" s="4"/>
    </row>
    <row r="151" spans="1:9" ht="15" customHeight="1" outlineLevel="1" x14ac:dyDescent="0.25">
      <c r="A151" s="21" t="s">
        <v>251</v>
      </c>
      <c r="B151" s="21" t="s">
        <v>259</v>
      </c>
      <c r="C151" s="22" t="s">
        <v>250</v>
      </c>
      <c r="D151" s="22" t="s">
        <v>137</v>
      </c>
      <c r="E151" s="23">
        <f>VLOOKUP($D151,[2]publish!$A:$J,$E$5,FALSE)</f>
        <v>185608.29</v>
      </c>
      <c r="H151" s="11"/>
      <c r="I151" s="4"/>
    </row>
    <row r="152" spans="1:9" ht="15" customHeight="1" outlineLevel="1" x14ac:dyDescent="0.25">
      <c r="A152" s="21" t="s">
        <v>251</v>
      </c>
      <c r="B152" s="21" t="s">
        <v>259</v>
      </c>
      <c r="C152" s="22" t="s">
        <v>250</v>
      </c>
      <c r="D152" s="22" t="s">
        <v>138</v>
      </c>
      <c r="E152" s="23">
        <f>VLOOKUP($D152,[2]publish!$A:$J,$E$5,FALSE)</f>
        <v>429038.4</v>
      </c>
      <c r="H152" s="11"/>
      <c r="I152" s="4"/>
    </row>
    <row r="153" spans="1:9" ht="15" customHeight="1" outlineLevel="1" x14ac:dyDescent="0.25">
      <c r="A153" s="21" t="s">
        <v>251</v>
      </c>
      <c r="B153" s="21" t="s">
        <v>259</v>
      </c>
      <c r="C153" s="22" t="s">
        <v>250</v>
      </c>
      <c r="D153" s="22" t="s">
        <v>273</v>
      </c>
      <c r="E153" s="23" t="str">
        <f>VLOOKUP($D153,[2]publish!$A:$J,$E$5,FALSE)</f>
        <v/>
      </c>
      <c r="H153" s="11"/>
      <c r="I153" s="4"/>
    </row>
    <row r="154" spans="1:9" ht="15" customHeight="1" outlineLevel="1" x14ac:dyDescent="0.25">
      <c r="A154" s="21" t="s">
        <v>251</v>
      </c>
      <c r="B154" s="21" t="s">
        <v>259</v>
      </c>
      <c r="C154" s="22" t="s">
        <v>250</v>
      </c>
      <c r="D154" s="22" t="s">
        <v>139</v>
      </c>
      <c r="E154" s="23">
        <f>VLOOKUP($D154,[2]publish!$A:$J,$E$5,FALSE)</f>
        <v>263469.69</v>
      </c>
      <c r="H154" s="11"/>
      <c r="I154" s="4"/>
    </row>
    <row r="155" spans="1:9" ht="15" customHeight="1" outlineLevel="1" x14ac:dyDescent="0.25">
      <c r="A155" s="21" t="s">
        <v>251</v>
      </c>
      <c r="B155" s="21" t="s">
        <v>259</v>
      </c>
      <c r="C155" s="22" t="s">
        <v>250</v>
      </c>
      <c r="D155" s="22" t="s">
        <v>140</v>
      </c>
      <c r="E155" s="23">
        <f>VLOOKUP($D155,[2]publish!$A:$J,$E$5,FALSE)</f>
        <v>170675.15</v>
      </c>
      <c r="H155" s="11"/>
      <c r="I155" s="4"/>
    </row>
    <row r="156" spans="1:9" ht="15" customHeight="1" outlineLevel="1" x14ac:dyDescent="0.25">
      <c r="A156" s="21" t="s">
        <v>251</v>
      </c>
      <c r="B156" s="21" t="s">
        <v>259</v>
      </c>
      <c r="C156" s="22" t="s">
        <v>250</v>
      </c>
      <c r="D156" s="22" t="s">
        <v>141</v>
      </c>
      <c r="E156" s="23">
        <f>VLOOKUP($D156,[2]publish!$A:$J,$E$5,FALSE)</f>
        <v>298119.96999999997</v>
      </c>
      <c r="H156" s="11"/>
      <c r="I156" s="4"/>
    </row>
    <row r="157" spans="1:9" ht="15" customHeight="1" outlineLevel="1" x14ac:dyDescent="0.25">
      <c r="A157" s="21" t="s">
        <v>251</v>
      </c>
      <c r="B157" s="21" t="s">
        <v>259</v>
      </c>
      <c r="C157" s="22" t="s">
        <v>250</v>
      </c>
      <c r="D157" s="22" t="s">
        <v>142</v>
      </c>
      <c r="E157" s="23">
        <f>VLOOKUP($D157,[2]publish!$A:$J,$E$5,FALSE)</f>
        <v>887243.42</v>
      </c>
      <c r="H157" s="11"/>
      <c r="I157" s="4"/>
    </row>
    <row r="158" spans="1:9" ht="15" customHeight="1" outlineLevel="1" x14ac:dyDescent="0.25">
      <c r="A158" s="21" t="s">
        <v>251</v>
      </c>
      <c r="B158" s="21" t="s">
        <v>259</v>
      </c>
      <c r="C158" s="22" t="s">
        <v>250</v>
      </c>
      <c r="D158" s="22" t="s">
        <v>143</v>
      </c>
      <c r="E158" s="23">
        <f>VLOOKUP($D158,[2]publish!$A:$J,$E$5,FALSE)</f>
        <v>817033.47</v>
      </c>
      <c r="H158" s="11"/>
      <c r="I158" s="4"/>
    </row>
    <row r="159" spans="1:9" ht="15" customHeight="1" outlineLevel="1" x14ac:dyDescent="0.25">
      <c r="A159" s="21" t="s">
        <v>251</v>
      </c>
      <c r="B159" s="21" t="s">
        <v>259</v>
      </c>
      <c r="C159" s="22" t="s">
        <v>250</v>
      </c>
      <c r="D159" s="22" t="s">
        <v>274</v>
      </c>
      <c r="E159" s="23" t="str">
        <f>VLOOKUP($D159,[2]publish!$A:$J,$E$5,FALSE)</f>
        <v/>
      </c>
      <c r="H159" s="11"/>
      <c r="I159" s="4"/>
    </row>
    <row r="160" spans="1:9" ht="15" customHeight="1" outlineLevel="1" x14ac:dyDescent="0.25">
      <c r="A160" s="21" t="s">
        <v>251</v>
      </c>
      <c r="B160" s="21" t="s">
        <v>259</v>
      </c>
      <c r="C160" s="22" t="s">
        <v>250</v>
      </c>
      <c r="D160" s="22" t="s">
        <v>144</v>
      </c>
      <c r="E160" s="23">
        <f>VLOOKUP($D160,[2]publish!$A:$J,$E$5,FALSE)</f>
        <v>557874.37</v>
      </c>
      <c r="H160" s="11"/>
      <c r="I160" s="4"/>
    </row>
    <row r="161" spans="1:9" ht="15" customHeight="1" outlineLevel="1" x14ac:dyDescent="0.25">
      <c r="A161" s="21" t="s">
        <v>251</v>
      </c>
      <c r="B161" s="21" t="s">
        <v>259</v>
      </c>
      <c r="C161" s="22" t="s">
        <v>250</v>
      </c>
      <c r="D161" s="22" t="s">
        <v>145</v>
      </c>
      <c r="E161" s="23">
        <f>VLOOKUP($D161,[2]publish!$A:$J,$E$5,FALSE)</f>
        <v>330855.90000000002</v>
      </c>
      <c r="H161" s="11"/>
      <c r="I161" s="4"/>
    </row>
    <row r="162" spans="1:9" ht="15" customHeight="1" outlineLevel="1" x14ac:dyDescent="0.25">
      <c r="A162" s="21" t="s">
        <v>251</v>
      </c>
      <c r="B162" s="21" t="s">
        <v>259</v>
      </c>
      <c r="C162" s="22" t="s">
        <v>250</v>
      </c>
      <c r="D162" s="22" t="s">
        <v>146</v>
      </c>
      <c r="E162" s="23">
        <f>VLOOKUP($D162,[2]publish!$A:$J,$E$5,FALSE)</f>
        <v>184203.02</v>
      </c>
      <c r="H162" s="11"/>
      <c r="I162" s="4"/>
    </row>
    <row r="163" spans="1:9" ht="15" customHeight="1" outlineLevel="1" x14ac:dyDescent="0.25">
      <c r="A163" s="21" t="s">
        <v>251</v>
      </c>
      <c r="B163" s="21" t="s">
        <v>259</v>
      </c>
      <c r="C163" s="22" t="s">
        <v>250</v>
      </c>
      <c r="D163" s="22" t="s">
        <v>147</v>
      </c>
      <c r="E163" s="23">
        <f>VLOOKUP($D163,[2]publish!$A:$J,$E$5,FALSE)</f>
        <v>491678.97</v>
      </c>
      <c r="H163" s="11"/>
      <c r="I163" s="4"/>
    </row>
    <row r="164" spans="1:9" ht="15" customHeight="1" outlineLevel="1" x14ac:dyDescent="0.25">
      <c r="A164" s="21" t="s">
        <v>251</v>
      </c>
      <c r="B164" s="21" t="s">
        <v>259</v>
      </c>
      <c r="C164" s="22" t="s">
        <v>250</v>
      </c>
      <c r="D164" s="22" t="s">
        <v>148</v>
      </c>
      <c r="E164" s="23">
        <f>VLOOKUP($D164,[2]publish!$A:$J,$E$5,FALSE)</f>
        <v>225592.42</v>
      </c>
      <c r="H164" s="11"/>
      <c r="I164" s="4"/>
    </row>
    <row r="165" spans="1:9" ht="15" customHeight="1" outlineLevel="1" x14ac:dyDescent="0.25">
      <c r="A165" s="21" t="s">
        <v>251</v>
      </c>
      <c r="B165" s="21" t="s">
        <v>259</v>
      </c>
      <c r="C165" s="22" t="s">
        <v>250</v>
      </c>
      <c r="D165" s="22" t="s">
        <v>275</v>
      </c>
      <c r="E165" s="23" t="str">
        <f>VLOOKUP($D165,[2]publish!$A:$J,$E$5,FALSE)</f>
        <v/>
      </c>
      <c r="H165" s="11"/>
      <c r="I165" s="4"/>
    </row>
    <row r="166" spans="1:9" ht="15" customHeight="1" outlineLevel="1" x14ac:dyDescent="0.25">
      <c r="A166" s="21" t="s">
        <v>251</v>
      </c>
      <c r="B166" s="21" t="s">
        <v>259</v>
      </c>
      <c r="C166" s="22" t="s">
        <v>250</v>
      </c>
      <c r="D166" s="22" t="s">
        <v>149</v>
      </c>
      <c r="E166" s="23">
        <f>VLOOKUP($D166,[2]publish!$A:$J,$E$5,FALSE)</f>
        <v>177505.51</v>
      </c>
      <c r="H166" s="11"/>
      <c r="I166" s="4"/>
    </row>
    <row r="167" spans="1:9" ht="15" customHeight="1" outlineLevel="1" x14ac:dyDescent="0.25">
      <c r="A167" s="21" t="s">
        <v>251</v>
      </c>
      <c r="B167" s="21" t="s">
        <v>259</v>
      </c>
      <c r="C167" s="22" t="s">
        <v>250</v>
      </c>
      <c r="D167" s="22" t="s">
        <v>150</v>
      </c>
      <c r="E167" s="23">
        <f>VLOOKUP($D167,[2]publish!$A:$J,$E$5,FALSE)</f>
        <v>376352.2</v>
      </c>
      <c r="H167" s="11"/>
      <c r="I167" s="4"/>
    </row>
    <row r="168" spans="1:9" ht="15" customHeight="1" outlineLevel="1" x14ac:dyDescent="0.25">
      <c r="A168" s="21" t="s">
        <v>251</v>
      </c>
      <c r="B168" s="21" t="s">
        <v>259</v>
      </c>
      <c r="C168" s="22" t="s">
        <v>250</v>
      </c>
      <c r="D168" s="22" t="s">
        <v>151</v>
      </c>
      <c r="E168" s="23">
        <f>VLOOKUP($D168,[2]publish!$A:$J,$E$5,FALSE)</f>
        <v>272749.31</v>
      </c>
      <c r="H168" s="11"/>
      <c r="I168" s="4"/>
    </row>
    <row r="169" spans="1:9" ht="15" customHeight="1" outlineLevel="1" x14ac:dyDescent="0.25">
      <c r="A169" s="21" t="s">
        <v>251</v>
      </c>
      <c r="B169" s="21" t="s">
        <v>259</v>
      </c>
      <c r="C169" s="22" t="s">
        <v>250</v>
      </c>
      <c r="D169" s="22" t="s">
        <v>276</v>
      </c>
      <c r="E169" s="23" t="str">
        <f>VLOOKUP($D169,[2]publish!$A:$J,$E$5,FALSE)</f>
        <v/>
      </c>
      <c r="H169" s="11"/>
      <c r="I169" s="4"/>
    </row>
    <row r="170" spans="1:9" ht="15" customHeight="1" outlineLevel="1" x14ac:dyDescent="0.25">
      <c r="A170" s="21" t="s">
        <v>251</v>
      </c>
      <c r="B170" s="21" t="s">
        <v>259</v>
      </c>
      <c r="C170" s="22" t="s">
        <v>250</v>
      </c>
      <c r="D170" s="22" t="s">
        <v>152</v>
      </c>
      <c r="E170" s="23">
        <f>VLOOKUP($D170,[2]publish!$A:$J,$E$5,FALSE)</f>
        <v>198252.22</v>
      </c>
      <c r="H170" s="11"/>
      <c r="I170" s="4"/>
    </row>
    <row r="171" spans="1:9" ht="15" customHeight="1" outlineLevel="1" x14ac:dyDescent="0.25">
      <c r="A171" s="21" t="s">
        <v>251</v>
      </c>
      <c r="B171" s="21" t="s">
        <v>259</v>
      </c>
      <c r="C171" s="22" t="s">
        <v>250</v>
      </c>
      <c r="D171" s="22" t="s">
        <v>153</v>
      </c>
      <c r="E171" s="23">
        <f>VLOOKUP($D171,[2]publish!$A:$J,$E$5,FALSE)</f>
        <v>468275.48</v>
      </c>
      <c r="H171" s="11"/>
      <c r="I171" s="4"/>
    </row>
    <row r="172" spans="1:9" ht="15" customHeight="1" outlineLevel="1" x14ac:dyDescent="0.25">
      <c r="A172" s="21" t="s">
        <v>251</v>
      </c>
      <c r="B172" s="21" t="s">
        <v>259</v>
      </c>
      <c r="C172" s="22" t="s">
        <v>250</v>
      </c>
      <c r="D172" s="22" t="s">
        <v>154</v>
      </c>
      <c r="E172" s="23">
        <f>VLOOKUP($D172,[2]publish!$A:$J,$E$5,FALSE)</f>
        <v>364366</v>
      </c>
      <c r="H172" s="11"/>
      <c r="I172" s="4"/>
    </row>
    <row r="173" spans="1:9" ht="15" customHeight="1" outlineLevel="1" x14ac:dyDescent="0.25">
      <c r="A173" s="21" t="s">
        <v>251</v>
      </c>
      <c r="B173" s="21" t="s">
        <v>259</v>
      </c>
      <c r="C173" s="22" t="s">
        <v>250</v>
      </c>
      <c r="D173" s="22" t="s">
        <v>155</v>
      </c>
      <c r="E173" s="23">
        <f>VLOOKUP($D173,[2]publish!$A:$J,$E$5,FALSE)</f>
        <v>168766.07999999999</v>
      </c>
      <c r="H173" s="11"/>
      <c r="I173" s="4"/>
    </row>
    <row r="174" spans="1:9" ht="15" customHeight="1" outlineLevel="1" x14ac:dyDescent="0.25">
      <c r="A174" s="21" t="s">
        <v>251</v>
      </c>
      <c r="B174" s="21" t="s">
        <v>259</v>
      </c>
      <c r="C174" s="22" t="s">
        <v>250</v>
      </c>
      <c r="D174" s="22" t="s">
        <v>277</v>
      </c>
      <c r="E174" s="23" t="str">
        <f>VLOOKUP($D174,[2]publish!$A:$J,$E$5,FALSE)</f>
        <v>terminated</v>
      </c>
      <c r="H174" s="11"/>
      <c r="I174" s="4"/>
    </row>
    <row r="175" spans="1:9" ht="15" customHeight="1" outlineLevel="1" x14ac:dyDescent="0.25">
      <c r="A175" s="21" t="s">
        <v>251</v>
      </c>
      <c r="B175" s="21" t="s">
        <v>259</v>
      </c>
      <c r="C175" s="22" t="s">
        <v>250</v>
      </c>
      <c r="D175" s="22" t="s">
        <v>156</v>
      </c>
      <c r="E175" s="23">
        <f>VLOOKUP($D175,[2]publish!$A:$J,$E$5,FALSE)</f>
        <v>607118.24</v>
      </c>
      <c r="H175" s="11"/>
      <c r="I175" s="4"/>
    </row>
    <row r="176" spans="1:9" ht="15" customHeight="1" outlineLevel="1" x14ac:dyDescent="0.25">
      <c r="A176" s="21" t="s">
        <v>251</v>
      </c>
      <c r="B176" s="21" t="s">
        <v>259</v>
      </c>
      <c r="C176" s="22" t="s">
        <v>250</v>
      </c>
      <c r="D176" s="22" t="s">
        <v>157</v>
      </c>
      <c r="E176" s="23">
        <f>VLOOKUP($D176,[2]publish!$A:$J,$E$5,FALSE)</f>
        <v>295571.71999999997</v>
      </c>
      <c r="H176" s="11"/>
      <c r="I176" s="4"/>
    </row>
    <row r="177" spans="1:9" ht="15" customHeight="1" outlineLevel="1" x14ac:dyDescent="0.25">
      <c r="A177" s="21" t="s">
        <v>251</v>
      </c>
      <c r="B177" s="21" t="s">
        <v>259</v>
      </c>
      <c r="C177" s="22" t="s">
        <v>250</v>
      </c>
      <c r="D177" s="22" t="s">
        <v>158</v>
      </c>
      <c r="E177" s="23">
        <f>VLOOKUP($D177,[2]publish!$A:$J,$E$5,FALSE)</f>
        <v>828595.39</v>
      </c>
      <c r="H177" s="11"/>
      <c r="I177" s="4"/>
    </row>
    <row r="178" spans="1:9" ht="15" customHeight="1" outlineLevel="1" x14ac:dyDescent="0.25">
      <c r="A178" s="21" t="s">
        <v>251</v>
      </c>
      <c r="B178" s="21" t="s">
        <v>259</v>
      </c>
      <c r="C178" s="22" t="s">
        <v>250</v>
      </c>
      <c r="D178" s="22" t="s">
        <v>159</v>
      </c>
      <c r="E178" s="23">
        <f>VLOOKUP($D178,[2]publish!$A:$J,$E$5,FALSE)</f>
        <v>205831.11</v>
      </c>
      <c r="H178" s="11"/>
      <c r="I178" s="4"/>
    </row>
    <row r="179" spans="1:9" ht="15" customHeight="1" outlineLevel="1" x14ac:dyDescent="0.25">
      <c r="A179" s="21" t="s">
        <v>251</v>
      </c>
      <c r="B179" s="21" t="s">
        <v>259</v>
      </c>
      <c r="C179" s="22" t="s">
        <v>250</v>
      </c>
      <c r="D179" s="22" t="s">
        <v>160</v>
      </c>
      <c r="E179" s="23">
        <f>VLOOKUP($D179,[2]publish!$A:$J,$E$5,FALSE)</f>
        <v>292934.02</v>
      </c>
      <c r="H179" s="11"/>
      <c r="I179" s="4"/>
    </row>
    <row r="180" spans="1:9" ht="15" customHeight="1" outlineLevel="1" x14ac:dyDescent="0.25">
      <c r="A180" s="21" t="s">
        <v>251</v>
      </c>
      <c r="B180" s="21" t="s">
        <v>259</v>
      </c>
      <c r="C180" s="22" t="s">
        <v>250</v>
      </c>
      <c r="D180" s="22" t="s">
        <v>161</v>
      </c>
      <c r="E180" s="23">
        <f>VLOOKUP($D180,[2]publish!$A:$J,$E$5,FALSE)</f>
        <v>108971.53</v>
      </c>
      <c r="H180" s="11"/>
      <c r="I180" s="4"/>
    </row>
    <row r="181" spans="1:9" ht="15" customHeight="1" outlineLevel="1" x14ac:dyDescent="0.25">
      <c r="A181" s="21" t="s">
        <v>251</v>
      </c>
      <c r="B181" s="21" t="s">
        <v>259</v>
      </c>
      <c r="C181" s="22" t="s">
        <v>250</v>
      </c>
      <c r="D181" s="22" t="s">
        <v>162</v>
      </c>
      <c r="E181" s="23">
        <f>VLOOKUP($D181,[2]publish!$A:$J,$E$5,FALSE)</f>
        <v>101221.97</v>
      </c>
      <c r="H181" s="11"/>
      <c r="I181" s="4"/>
    </row>
    <row r="182" spans="1:9" ht="15" customHeight="1" outlineLevel="1" x14ac:dyDescent="0.25">
      <c r="A182" s="21" t="s">
        <v>251</v>
      </c>
      <c r="B182" s="21" t="s">
        <v>259</v>
      </c>
      <c r="C182" s="22" t="s">
        <v>250</v>
      </c>
      <c r="D182" s="22" t="s">
        <v>278</v>
      </c>
      <c r="E182" s="23" t="str">
        <f>VLOOKUP($D182,[2]publish!$A:$J,$E$5,FALSE)</f>
        <v/>
      </c>
      <c r="H182" s="11"/>
      <c r="I182" s="4"/>
    </row>
    <row r="183" spans="1:9" ht="15" customHeight="1" outlineLevel="1" x14ac:dyDescent="0.25">
      <c r="A183" s="21" t="s">
        <v>251</v>
      </c>
      <c r="B183" s="21" t="s">
        <v>259</v>
      </c>
      <c r="C183" s="22" t="s">
        <v>250</v>
      </c>
      <c r="D183" s="22" t="s">
        <v>163</v>
      </c>
      <c r="E183" s="23" t="str">
        <f>VLOOKUP($D183,[2]publish!$A:$J,$E$5,FALSE)</f>
        <v/>
      </c>
      <c r="H183" s="11"/>
      <c r="I183" s="4"/>
    </row>
    <row r="184" spans="1:9" ht="15" customHeight="1" outlineLevel="1" x14ac:dyDescent="0.25">
      <c r="A184" s="21" t="s">
        <v>251</v>
      </c>
      <c r="B184" s="21" t="s">
        <v>259</v>
      </c>
      <c r="C184" s="22" t="s">
        <v>250</v>
      </c>
      <c r="D184" s="22" t="s">
        <v>164</v>
      </c>
      <c r="E184" s="23">
        <f>VLOOKUP($D184,[2]publish!$A:$J,$E$5,FALSE)</f>
        <v>229437.19</v>
      </c>
      <c r="H184" s="11"/>
      <c r="I184" s="4"/>
    </row>
    <row r="185" spans="1:9" ht="15" customHeight="1" outlineLevel="1" x14ac:dyDescent="0.25">
      <c r="A185" s="21" t="s">
        <v>251</v>
      </c>
      <c r="B185" s="21" t="s">
        <v>259</v>
      </c>
      <c r="C185" s="22" t="s">
        <v>250</v>
      </c>
      <c r="D185" s="22" t="s">
        <v>165</v>
      </c>
      <c r="E185" s="23">
        <f>VLOOKUP($D185,[2]publish!$A:$J,$E$5,FALSE)</f>
        <v>362743.29</v>
      </c>
      <c r="H185" s="11"/>
      <c r="I185" s="4"/>
    </row>
    <row r="186" spans="1:9" ht="15" customHeight="1" outlineLevel="1" x14ac:dyDescent="0.25">
      <c r="A186" s="21" t="s">
        <v>251</v>
      </c>
      <c r="B186" s="21" t="s">
        <v>259</v>
      </c>
      <c r="C186" s="22" t="s">
        <v>250</v>
      </c>
      <c r="D186" s="22" t="s">
        <v>166</v>
      </c>
      <c r="E186" s="23">
        <f>VLOOKUP($D186,[2]publish!$A:$J,$E$5,FALSE)</f>
        <v>445808.62</v>
      </c>
      <c r="H186" s="11"/>
      <c r="I186" s="4"/>
    </row>
    <row r="187" spans="1:9" ht="15" customHeight="1" outlineLevel="1" x14ac:dyDescent="0.25">
      <c r="A187" s="21" t="s">
        <v>251</v>
      </c>
      <c r="B187" s="21" t="s">
        <v>259</v>
      </c>
      <c r="C187" s="22" t="s">
        <v>250</v>
      </c>
      <c r="D187" s="22" t="s">
        <v>167</v>
      </c>
      <c r="E187" s="23">
        <f>VLOOKUP($D187,[2]publish!$A:$J,$E$5,FALSE)</f>
        <v>309485.64</v>
      </c>
      <c r="H187" s="11"/>
      <c r="I187" s="4"/>
    </row>
    <row r="188" spans="1:9" ht="15" customHeight="1" outlineLevel="1" x14ac:dyDescent="0.25">
      <c r="A188" s="21" t="s">
        <v>251</v>
      </c>
      <c r="B188" s="21" t="s">
        <v>259</v>
      </c>
      <c r="C188" s="22" t="s">
        <v>250</v>
      </c>
      <c r="D188" s="22" t="s">
        <v>168</v>
      </c>
      <c r="E188" s="23">
        <f>VLOOKUP($D188,[2]publish!$A:$J,$E$5,FALSE)</f>
        <v>634298.39</v>
      </c>
      <c r="H188" s="11"/>
      <c r="I188" s="4"/>
    </row>
    <row r="189" spans="1:9" ht="15" customHeight="1" outlineLevel="1" x14ac:dyDescent="0.25">
      <c r="A189" s="21" t="s">
        <v>251</v>
      </c>
      <c r="B189" s="21" t="s">
        <v>259</v>
      </c>
      <c r="C189" s="22" t="s">
        <v>250</v>
      </c>
      <c r="D189" s="22" t="s">
        <v>169</v>
      </c>
      <c r="E189" s="23">
        <f>VLOOKUP($D189,[2]publish!$A:$J,$E$5,FALSE)</f>
        <v>445007.5</v>
      </c>
      <c r="H189" s="11"/>
      <c r="I189" s="4"/>
    </row>
    <row r="190" spans="1:9" ht="15" customHeight="1" outlineLevel="1" x14ac:dyDescent="0.25">
      <c r="A190" s="21" t="s">
        <v>251</v>
      </c>
      <c r="B190" s="21" t="s">
        <v>259</v>
      </c>
      <c r="C190" s="22" t="s">
        <v>250</v>
      </c>
      <c r="D190" s="22" t="s">
        <v>170</v>
      </c>
      <c r="E190" s="23">
        <f>VLOOKUP($D190,[2]publish!$A:$J,$E$5,FALSE)</f>
        <v>1673058.85</v>
      </c>
      <c r="H190" s="11"/>
      <c r="I190" s="4"/>
    </row>
    <row r="191" spans="1:9" ht="15" customHeight="1" outlineLevel="1" x14ac:dyDescent="0.25">
      <c r="A191" s="21" t="s">
        <v>251</v>
      </c>
      <c r="B191" s="21" t="s">
        <v>259</v>
      </c>
      <c r="C191" s="22" t="s">
        <v>250</v>
      </c>
      <c r="D191" s="22" t="s">
        <v>171</v>
      </c>
      <c r="E191" s="23">
        <f>VLOOKUP($D191,[2]publish!$A:$J,$E$5,FALSE)</f>
        <v>272692.89</v>
      </c>
      <c r="H191" s="11"/>
      <c r="I191" s="4"/>
    </row>
    <row r="192" spans="1:9" ht="15" customHeight="1" outlineLevel="1" x14ac:dyDescent="0.25">
      <c r="A192" s="21" t="s">
        <v>251</v>
      </c>
      <c r="B192" s="21" t="s">
        <v>259</v>
      </c>
      <c r="C192" s="22" t="s">
        <v>250</v>
      </c>
      <c r="D192" s="22" t="s">
        <v>172</v>
      </c>
      <c r="E192" s="23">
        <f>VLOOKUP($D192,[2]publish!$A:$J,$E$5,FALSE)</f>
        <v>51400.43</v>
      </c>
      <c r="H192" s="11"/>
      <c r="I192" s="4"/>
    </row>
    <row r="193" spans="1:9" ht="15" customHeight="1" outlineLevel="1" x14ac:dyDescent="0.25">
      <c r="A193" s="21" t="s">
        <v>251</v>
      </c>
      <c r="B193" s="21" t="s">
        <v>259</v>
      </c>
      <c r="C193" s="22" t="s">
        <v>250</v>
      </c>
      <c r="D193" s="22" t="s">
        <v>173</v>
      </c>
      <c r="E193" s="23">
        <f>VLOOKUP($D193,[2]publish!$A:$J,$E$5,FALSE)</f>
        <v>64948.38</v>
      </c>
      <c r="H193" s="11"/>
      <c r="I193" s="4"/>
    </row>
    <row r="194" spans="1:9" ht="15" customHeight="1" outlineLevel="1" x14ac:dyDescent="0.25">
      <c r="A194" s="21" t="s">
        <v>251</v>
      </c>
      <c r="B194" s="21" t="s">
        <v>259</v>
      </c>
      <c r="C194" s="22" t="s">
        <v>250</v>
      </c>
      <c r="D194" s="22" t="s">
        <v>174</v>
      </c>
      <c r="E194" s="23" t="str">
        <f>VLOOKUP($D194,[2]publish!$A:$J,$E$5,FALSE)</f>
        <v/>
      </c>
      <c r="H194" s="11"/>
      <c r="I194" s="4"/>
    </row>
    <row r="195" spans="1:9" ht="15" customHeight="1" outlineLevel="1" x14ac:dyDescent="0.25">
      <c r="A195" s="21" t="s">
        <v>251</v>
      </c>
      <c r="B195" s="21" t="s">
        <v>259</v>
      </c>
      <c r="C195" s="22" t="s">
        <v>250</v>
      </c>
      <c r="D195" s="22" t="s">
        <v>279</v>
      </c>
      <c r="E195" s="23" t="str">
        <f>VLOOKUP($D195,[2]publish!$A:$J,$E$5,FALSE)</f>
        <v/>
      </c>
      <c r="H195" s="11"/>
      <c r="I195" s="4"/>
    </row>
    <row r="196" spans="1:9" ht="15" customHeight="1" outlineLevel="1" x14ac:dyDescent="0.25">
      <c r="A196" s="21" t="s">
        <v>251</v>
      </c>
      <c r="B196" s="21" t="s">
        <v>259</v>
      </c>
      <c r="C196" s="22" t="s">
        <v>250</v>
      </c>
      <c r="D196" s="22" t="s">
        <v>175</v>
      </c>
      <c r="E196" s="23">
        <f>VLOOKUP($D196,[2]publish!$A:$J,$E$5,FALSE)</f>
        <v>124098.95</v>
      </c>
      <c r="H196" s="11"/>
      <c r="I196" s="4"/>
    </row>
    <row r="197" spans="1:9" ht="15" customHeight="1" outlineLevel="1" x14ac:dyDescent="0.25">
      <c r="A197" s="21" t="s">
        <v>251</v>
      </c>
      <c r="B197" s="21" t="s">
        <v>259</v>
      </c>
      <c r="C197" s="22" t="s">
        <v>250</v>
      </c>
      <c r="D197" s="22" t="s">
        <v>176</v>
      </c>
      <c r="E197" s="23">
        <f>VLOOKUP($D197,[2]publish!$A:$J,$E$5,FALSE)</f>
        <v>205331.03</v>
      </c>
      <c r="H197" s="11"/>
      <c r="I197" s="4"/>
    </row>
    <row r="198" spans="1:9" ht="15" customHeight="1" outlineLevel="1" x14ac:dyDescent="0.25">
      <c r="A198" s="21" t="s">
        <v>251</v>
      </c>
      <c r="B198" s="21" t="s">
        <v>259</v>
      </c>
      <c r="C198" s="22" t="s">
        <v>250</v>
      </c>
      <c r="D198" s="22" t="s">
        <v>280</v>
      </c>
      <c r="E198" s="23" t="str">
        <f>VLOOKUP($D198,[2]publish!$A:$J,$E$5,FALSE)</f>
        <v/>
      </c>
      <c r="H198" s="11"/>
      <c r="I198" s="4"/>
    </row>
    <row r="199" spans="1:9" ht="15" customHeight="1" outlineLevel="1" x14ac:dyDescent="0.25">
      <c r="A199" s="21" t="s">
        <v>251</v>
      </c>
      <c r="B199" s="21" t="s">
        <v>259</v>
      </c>
      <c r="C199" s="22" t="s">
        <v>250</v>
      </c>
      <c r="D199" s="22" t="s">
        <v>177</v>
      </c>
      <c r="E199" s="23">
        <f>VLOOKUP($D199,[2]publish!$A:$J,$E$5,FALSE)</f>
        <v>336486.85</v>
      </c>
      <c r="H199" s="11"/>
      <c r="I199" s="4"/>
    </row>
    <row r="200" spans="1:9" ht="15" customHeight="1" outlineLevel="1" x14ac:dyDescent="0.25">
      <c r="A200" s="21" t="s">
        <v>251</v>
      </c>
      <c r="B200" s="21" t="s">
        <v>259</v>
      </c>
      <c r="C200" s="22" t="s">
        <v>250</v>
      </c>
      <c r="D200" s="22" t="s">
        <v>178</v>
      </c>
      <c r="E200" s="23">
        <f>VLOOKUP($D200,[2]publish!$A:$J,$E$5,FALSE)</f>
        <v>981180.88</v>
      </c>
      <c r="H200" s="11"/>
      <c r="I200" s="4"/>
    </row>
    <row r="201" spans="1:9" ht="15" customHeight="1" outlineLevel="1" x14ac:dyDescent="0.25">
      <c r="A201" s="21" t="s">
        <v>251</v>
      </c>
      <c r="B201" s="21" t="s">
        <v>259</v>
      </c>
      <c r="C201" s="22" t="s">
        <v>250</v>
      </c>
      <c r="D201" s="22" t="s">
        <v>179</v>
      </c>
      <c r="E201" s="23">
        <f>VLOOKUP($D201,[2]publish!$A:$J,$E$5,FALSE)</f>
        <v>264026.03000000003</v>
      </c>
      <c r="H201" s="11"/>
      <c r="I201" s="4"/>
    </row>
    <row r="202" spans="1:9" ht="15" customHeight="1" outlineLevel="1" x14ac:dyDescent="0.25">
      <c r="A202" s="21" t="s">
        <v>251</v>
      </c>
      <c r="B202" s="21" t="s">
        <v>259</v>
      </c>
      <c r="C202" s="22" t="s">
        <v>250</v>
      </c>
      <c r="D202" s="22" t="s">
        <v>180</v>
      </c>
      <c r="E202" s="23">
        <f>VLOOKUP($D202,[2]publish!$A:$J,$E$5,FALSE)</f>
        <v>1270005.8899999999</v>
      </c>
      <c r="H202" s="11"/>
      <c r="I202" s="4"/>
    </row>
    <row r="203" spans="1:9" ht="15" customHeight="1" outlineLevel="1" x14ac:dyDescent="0.25">
      <c r="A203" s="21" t="s">
        <v>251</v>
      </c>
      <c r="B203" s="21" t="s">
        <v>259</v>
      </c>
      <c r="C203" s="22" t="s">
        <v>250</v>
      </c>
      <c r="D203" s="22" t="s">
        <v>181</v>
      </c>
      <c r="E203" s="23">
        <f>VLOOKUP($D203,[2]publish!$A:$J,$E$5,FALSE)</f>
        <v>387811.45</v>
      </c>
      <c r="H203" s="11"/>
      <c r="I203" s="4"/>
    </row>
    <row r="204" spans="1:9" ht="15" customHeight="1" outlineLevel="1" x14ac:dyDescent="0.25">
      <c r="A204" s="21" t="s">
        <v>251</v>
      </c>
      <c r="B204" s="21" t="s">
        <v>259</v>
      </c>
      <c r="C204" s="22" t="s">
        <v>250</v>
      </c>
      <c r="D204" s="22" t="s">
        <v>182</v>
      </c>
      <c r="E204" s="23" t="str">
        <f>VLOOKUP($D204,[2]publish!$A:$J,$E$5,FALSE)</f>
        <v/>
      </c>
      <c r="H204" s="11"/>
      <c r="I204" s="4"/>
    </row>
    <row r="205" spans="1:9" ht="15" customHeight="1" outlineLevel="1" x14ac:dyDescent="0.25">
      <c r="A205" s="21" t="s">
        <v>251</v>
      </c>
      <c r="B205" s="21" t="s">
        <v>259</v>
      </c>
      <c r="C205" s="22" t="s">
        <v>250</v>
      </c>
      <c r="D205" s="22" t="s">
        <v>183</v>
      </c>
      <c r="E205" s="23">
        <f>VLOOKUP($D205,[2]publish!$A:$J,$E$5,FALSE)</f>
        <v>68148.53</v>
      </c>
      <c r="H205" s="11"/>
      <c r="I205" s="4"/>
    </row>
    <row r="206" spans="1:9" ht="15" customHeight="1" outlineLevel="1" x14ac:dyDescent="0.25">
      <c r="A206" s="21" t="s">
        <v>251</v>
      </c>
      <c r="B206" s="21" t="s">
        <v>259</v>
      </c>
      <c r="C206" s="22" t="s">
        <v>250</v>
      </c>
      <c r="D206" s="22" t="s">
        <v>184</v>
      </c>
      <c r="E206" s="23">
        <f>VLOOKUP($D206,[2]publish!$A:$J,$E$5,FALSE)</f>
        <v>138502.24</v>
      </c>
      <c r="H206" s="11"/>
      <c r="I206" s="4"/>
    </row>
    <row r="207" spans="1:9" ht="15" customHeight="1" outlineLevel="1" x14ac:dyDescent="0.25">
      <c r="A207" s="21" t="s">
        <v>251</v>
      </c>
      <c r="B207" s="21" t="s">
        <v>259</v>
      </c>
      <c r="C207" s="22" t="s">
        <v>250</v>
      </c>
      <c r="D207" s="22" t="s">
        <v>185</v>
      </c>
      <c r="E207" s="23">
        <f>VLOOKUP($D207,[2]publish!$A:$J,$E$5,FALSE)</f>
        <v>156129.42000000001</v>
      </c>
      <c r="H207" s="11"/>
      <c r="I207" s="4"/>
    </row>
    <row r="208" spans="1:9" ht="15" customHeight="1" outlineLevel="1" x14ac:dyDescent="0.25">
      <c r="A208" s="21" t="s">
        <v>251</v>
      </c>
      <c r="B208" s="21" t="s">
        <v>259</v>
      </c>
      <c r="C208" s="22" t="s">
        <v>250</v>
      </c>
      <c r="D208" s="22" t="s">
        <v>186</v>
      </c>
      <c r="E208" s="23">
        <f>VLOOKUP($D208,[2]publish!$A:$J,$E$5,FALSE)</f>
        <v>710117.86</v>
      </c>
      <c r="H208" s="11"/>
      <c r="I208" s="4"/>
    </row>
    <row r="209" spans="1:9" ht="15" customHeight="1" outlineLevel="1" x14ac:dyDescent="0.25">
      <c r="A209" s="21" t="s">
        <v>251</v>
      </c>
      <c r="B209" s="21" t="s">
        <v>259</v>
      </c>
      <c r="C209" s="22" t="s">
        <v>250</v>
      </c>
      <c r="D209" s="22" t="s">
        <v>187</v>
      </c>
      <c r="E209" s="23">
        <f>VLOOKUP($D209,[2]publish!$A:$J,$E$5,FALSE)</f>
        <v>186001.15</v>
      </c>
      <c r="H209" s="11"/>
      <c r="I209" s="4"/>
    </row>
    <row r="210" spans="1:9" ht="15" customHeight="1" outlineLevel="1" x14ac:dyDescent="0.25">
      <c r="A210" s="21" t="s">
        <v>251</v>
      </c>
      <c r="B210" s="21" t="s">
        <v>259</v>
      </c>
      <c r="C210" s="22" t="s">
        <v>250</v>
      </c>
      <c r="D210" s="22" t="s">
        <v>188</v>
      </c>
      <c r="E210" s="23">
        <f>VLOOKUP($D210,[2]publish!$A:$J,$E$5,FALSE)</f>
        <v>150293.81</v>
      </c>
      <c r="H210" s="11"/>
      <c r="I210" s="4"/>
    </row>
    <row r="211" spans="1:9" ht="15" customHeight="1" outlineLevel="1" x14ac:dyDescent="0.25">
      <c r="A211" s="21" t="s">
        <v>251</v>
      </c>
      <c r="B211" s="21" t="s">
        <v>259</v>
      </c>
      <c r="C211" s="22" t="s">
        <v>250</v>
      </c>
      <c r="D211" s="22" t="s">
        <v>189</v>
      </c>
      <c r="E211" s="23">
        <f>VLOOKUP($D211,[2]publish!$A:$J,$E$5,FALSE)</f>
        <v>179875.11</v>
      </c>
      <c r="H211" s="11"/>
      <c r="I211" s="4"/>
    </row>
    <row r="212" spans="1:9" ht="15" customHeight="1" outlineLevel="1" x14ac:dyDescent="0.25">
      <c r="A212" s="21" t="s">
        <v>251</v>
      </c>
      <c r="B212" s="21" t="s">
        <v>259</v>
      </c>
      <c r="C212" s="22" t="s">
        <v>250</v>
      </c>
      <c r="D212" s="22" t="s">
        <v>281</v>
      </c>
      <c r="E212" s="23" t="str">
        <f>VLOOKUP($D212,[2]publish!$A:$J,$E$5,FALSE)</f>
        <v/>
      </c>
      <c r="H212" s="11"/>
      <c r="I212" s="4"/>
    </row>
    <row r="213" spans="1:9" ht="15" customHeight="1" outlineLevel="1" x14ac:dyDescent="0.25">
      <c r="A213" s="21" t="s">
        <v>251</v>
      </c>
      <c r="B213" s="21" t="s">
        <v>259</v>
      </c>
      <c r="C213" s="22" t="s">
        <v>250</v>
      </c>
      <c r="D213" s="22" t="s">
        <v>190</v>
      </c>
      <c r="E213" s="23">
        <f>VLOOKUP($D213,[2]publish!$A:$J,$E$5,FALSE)</f>
        <v>300759.8</v>
      </c>
      <c r="H213" s="11"/>
      <c r="I213" s="4"/>
    </row>
    <row r="214" spans="1:9" ht="15" customHeight="1" outlineLevel="1" x14ac:dyDescent="0.25">
      <c r="A214" s="21" t="s">
        <v>251</v>
      </c>
      <c r="B214" s="21" t="s">
        <v>259</v>
      </c>
      <c r="C214" s="22" t="s">
        <v>250</v>
      </c>
      <c r="D214" s="22" t="s">
        <v>191</v>
      </c>
      <c r="E214" s="23">
        <f>VLOOKUP($D214,[2]publish!$A:$J,$E$5,FALSE)</f>
        <v>212979.98</v>
      </c>
      <c r="H214" s="11"/>
      <c r="I214" s="4"/>
    </row>
    <row r="215" spans="1:9" ht="15" customHeight="1" outlineLevel="1" x14ac:dyDescent="0.25">
      <c r="A215" s="21" t="s">
        <v>251</v>
      </c>
      <c r="B215" s="21" t="s">
        <v>259</v>
      </c>
      <c r="C215" s="22" t="s">
        <v>250</v>
      </c>
      <c r="D215" s="22" t="s">
        <v>192</v>
      </c>
      <c r="E215" s="23">
        <f>VLOOKUP($D215,[2]publish!$A:$J,$E$5,FALSE)</f>
        <v>468963.89</v>
      </c>
      <c r="H215" s="11"/>
      <c r="I215" s="4"/>
    </row>
    <row r="216" spans="1:9" ht="15" customHeight="1" outlineLevel="1" x14ac:dyDescent="0.25">
      <c r="A216" s="21" t="s">
        <v>251</v>
      </c>
      <c r="B216" s="21" t="s">
        <v>259</v>
      </c>
      <c r="C216" s="22" t="s">
        <v>250</v>
      </c>
      <c r="D216" s="22" t="s">
        <v>193</v>
      </c>
      <c r="E216" s="23">
        <f>VLOOKUP($D216,[2]publish!$A:$J,$E$5,FALSE)</f>
        <v>335487.28000000003</v>
      </c>
      <c r="H216" s="11"/>
      <c r="I216" s="4"/>
    </row>
    <row r="217" spans="1:9" ht="15" customHeight="1" outlineLevel="1" x14ac:dyDescent="0.25">
      <c r="A217" s="21" t="s">
        <v>251</v>
      </c>
      <c r="B217" s="21" t="s">
        <v>259</v>
      </c>
      <c r="C217" s="22" t="s">
        <v>250</v>
      </c>
      <c r="D217" s="22" t="s">
        <v>194</v>
      </c>
      <c r="E217" s="23" t="str">
        <f>VLOOKUP($D217,[2]publish!$A:$J,$E$5,FALSE)</f>
        <v/>
      </c>
      <c r="H217" s="11"/>
      <c r="I217" s="4"/>
    </row>
    <row r="218" spans="1:9" ht="15" customHeight="1" outlineLevel="1" x14ac:dyDescent="0.25">
      <c r="A218" s="21" t="s">
        <v>251</v>
      </c>
      <c r="B218" s="21" t="s">
        <v>259</v>
      </c>
      <c r="C218" s="22" t="s">
        <v>250</v>
      </c>
      <c r="D218" s="22" t="s">
        <v>195</v>
      </c>
      <c r="E218" s="23">
        <f>VLOOKUP($D218,[2]publish!$A:$J,$E$5,FALSE)</f>
        <v>135676.35</v>
      </c>
      <c r="H218" s="11"/>
      <c r="I218" s="4"/>
    </row>
    <row r="219" spans="1:9" ht="15" customHeight="1" outlineLevel="1" x14ac:dyDescent="0.25">
      <c r="A219" s="21" t="s">
        <v>251</v>
      </c>
      <c r="B219" s="21" t="s">
        <v>259</v>
      </c>
      <c r="C219" s="22" t="s">
        <v>250</v>
      </c>
      <c r="D219" s="22" t="s">
        <v>196</v>
      </c>
      <c r="E219" s="23" t="str">
        <f>VLOOKUP($D219,[2]publish!$A:$J,$E$5,FALSE)</f>
        <v/>
      </c>
      <c r="H219" s="11"/>
      <c r="I219" s="4"/>
    </row>
    <row r="220" spans="1:9" ht="15" customHeight="1" outlineLevel="1" x14ac:dyDescent="0.25">
      <c r="A220" s="21" t="s">
        <v>251</v>
      </c>
      <c r="B220" s="21" t="s">
        <v>259</v>
      </c>
      <c r="C220" s="22" t="s">
        <v>250</v>
      </c>
      <c r="D220" s="22" t="s">
        <v>197</v>
      </c>
      <c r="E220" s="23">
        <f>VLOOKUP($D220,[2]publish!$A:$J,$E$5,FALSE)</f>
        <v>113806.88</v>
      </c>
      <c r="H220" s="11"/>
      <c r="I220" s="4"/>
    </row>
    <row r="221" spans="1:9" ht="15" customHeight="1" outlineLevel="1" x14ac:dyDescent="0.25">
      <c r="A221" s="21" t="s">
        <v>251</v>
      </c>
      <c r="B221" s="21" t="s">
        <v>259</v>
      </c>
      <c r="C221" s="22" t="s">
        <v>250</v>
      </c>
      <c r="D221" s="22" t="s">
        <v>198</v>
      </c>
      <c r="E221" s="23">
        <f>VLOOKUP($D221,[2]publish!$A:$J,$E$5,FALSE)</f>
        <v>126728.94</v>
      </c>
      <c r="H221" s="11"/>
      <c r="I221" s="4"/>
    </row>
    <row r="222" spans="1:9" ht="15" customHeight="1" outlineLevel="1" x14ac:dyDescent="0.25">
      <c r="A222" s="21" t="s">
        <v>251</v>
      </c>
      <c r="B222" s="21" t="s">
        <v>259</v>
      </c>
      <c r="C222" s="22" t="s">
        <v>250</v>
      </c>
      <c r="D222" s="22" t="s">
        <v>199</v>
      </c>
      <c r="E222" s="23" t="str">
        <f>VLOOKUP($D222,[2]publish!$A:$J,$E$5,FALSE)</f>
        <v/>
      </c>
      <c r="H222" s="11"/>
      <c r="I222" s="4"/>
    </row>
    <row r="223" spans="1:9" ht="15" customHeight="1" outlineLevel="1" x14ac:dyDescent="0.25">
      <c r="A223" s="21" t="s">
        <v>251</v>
      </c>
      <c r="B223" s="21" t="s">
        <v>259</v>
      </c>
      <c r="C223" s="22" t="s">
        <v>250</v>
      </c>
      <c r="D223" s="22" t="s">
        <v>200</v>
      </c>
      <c r="E223" s="23" t="str">
        <f>VLOOKUP($D223,[2]publish!$A:$J,$E$5,FALSE)</f>
        <v/>
      </c>
      <c r="H223" s="11"/>
      <c r="I223" s="4"/>
    </row>
    <row r="224" spans="1:9" ht="15" customHeight="1" outlineLevel="1" x14ac:dyDescent="0.25">
      <c r="A224" s="21" t="s">
        <v>251</v>
      </c>
      <c r="B224" s="21" t="s">
        <v>259</v>
      </c>
      <c r="C224" s="22" t="s">
        <v>250</v>
      </c>
      <c r="D224" s="22" t="s">
        <v>201</v>
      </c>
      <c r="E224" s="23">
        <f>VLOOKUP($D224,[2]publish!$A:$J,$E$5,FALSE)</f>
        <v>86545.12</v>
      </c>
      <c r="H224" s="11"/>
      <c r="I224" s="4"/>
    </row>
    <row r="225" spans="1:9" ht="15" customHeight="1" outlineLevel="1" x14ac:dyDescent="0.25">
      <c r="A225" s="21" t="s">
        <v>251</v>
      </c>
      <c r="B225" s="21" t="s">
        <v>259</v>
      </c>
      <c r="C225" s="22" t="s">
        <v>250</v>
      </c>
      <c r="D225" s="22" t="s">
        <v>202</v>
      </c>
      <c r="E225" s="23" t="str">
        <f>VLOOKUP($D225,[2]publish!$A:$J,$E$5,FALSE)</f>
        <v/>
      </c>
      <c r="H225" s="11"/>
      <c r="I225" s="4"/>
    </row>
    <row r="226" spans="1:9" ht="15" customHeight="1" outlineLevel="1" x14ac:dyDescent="0.25">
      <c r="A226" s="21" t="s">
        <v>251</v>
      </c>
      <c r="B226" s="21" t="s">
        <v>259</v>
      </c>
      <c r="C226" s="22" t="s">
        <v>250</v>
      </c>
      <c r="D226" s="22" t="s">
        <v>203</v>
      </c>
      <c r="E226" s="23" t="str">
        <f>VLOOKUP($D226,[2]publish!$A:$J,$E$5,FALSE)</f>
        <v/>
      </c>
      <c r="H226" s="11"/>
      <c r="I226" s="4"/>
    </row>
    <row r="227" spans="1:9" ht="15" customHeight="1" outlineLevel="1" x14ac:dyDescent="0.25">
      <c r="A227" s="21" t="s">
        <v>251</v>
      </c>
      <c r="B227" s="21" t="s">
        <v>259</v>
      </c>
      <c r="C227" s="22" t="s">
        <v>250</v>
      </c>
      <c r="D227" s="22" t="s">
        <v>204</v>
      </c>
      <c r="E227" s="23">
        <f>VLOOKUP($D227,[2]publish!$A:$J,$E$5,FALSE)</f>
        <v>546136.06000000006</v>
      </c>
      <c r="H227" s="11"/>
      <c r="I227" s="4"/>
    </row>
    <row r="228" spans="1:9" ht="15" customHeight="1" outlineLevel="1" x14ac:dyDescent="0.25">
      <c r="A228" s="21" t="s">
        <v>251</v>
      </c>
      <c r="B228" s="21" t="s">
        <v>259</v>
      </c>
      <c r="C228" s="22" t="s">
        <v>250</v>
      </c>
      <c r="D228" s="22" t="s">
        <v>205</v>
      </c>
      <c r="E228" s="23">
        <f>VLOOKUP($D228,[2]publish!$A:$J,$E$5,FALSE)</f>
        <v>168051.32</v>
      </c>
      <c r="H228" s="11"/>
      <c r="I228" s="4"/>
    </row>
    <row r="229" spans="1:9" ht="15" customHeight="1" outlineLevel="1" x14ac:dyDescent="0.25">
      <c r="A229" s="21" t="s">
        <v>251</v>
      </c>
      <c r="B229" s="21" t="s">
        <v>259</v>
      </c>
      <c r="C229" s="22" t="s">
        <v>250</v>
      </c>
      <c r="D229" s="22" t="s">
        <v>206</v>
      </c>
      <c r="E229" s="23">
        <f>VLOOKUP($D229,[2]publish!$A:$J,$E$5,FALSE)</f>
        <v>235799.66</v>
      </c>
      <c r="H229" s="11"/>
      <c r="I229" s="4"/>
    </row>
    <row r="230" spans="1:9" ht="15" customHeight="1" outlineLevel="1" x14ac:dyDescent="0.25">
      <c r="A230" s="21" t="s">
        <v>251</v>
      </c>
      <c r="B230" s="21" t="s">
        <v>259</v>
      </c>
      <c r="C230" s="22" t="s">
        <v>250</v>
      </c>
      <c r="D230" s="22" t="s">
        <v>207</v>
      </c>
      <c r="E230" s="23">
        <f>VLOOKUP($D230,[2]publish!$A:$J,$E$5,FALSE)</f>
        <v>182209.94</v>
      </c>
      <c r="H230" s="11"/>
      <c r="I230" s="4"/>
    </row>
    <row r="231" spans="1:9" ht="15" customHeight="1" outlineLevel="1" x14ac:dyDescent="0.25">
      <c r="A231" s="21" t="s">
        <v>251</v>
      </c>
      <c r="B231" s="21" t="s">
        <v>259</v>
      </c>
      <c r="C231" s="22" t="s">
        <v>250</v>
      </c>
      <c r="D231" s="22" t="s">
        <v>208</v>
      </c>
      <c r="E231" s="23">
        <f>VLOOKUP($D231,[2]publish!$A:$J,$E$5,FALSE)</f>
        <v>378231.99</v>
      </c>
      <c r="H231" s="11"/>
      <c r="I231" s="4"/>
    </row>
    <row r="232" spans="1:9" ht="15" customHeight="1" outlineLevel="1" x14ac:dyDescent="0.25">
      <c r="A232" s="21" t="s">
        <v>251</v>
      </c>
      <c r="B232" s="21" t="s">
        <v>259</v>
      </c>
      <c r="C232" s="22" t="s">
        <v>250</v>
      </c>
      <c r="D232" s="22" t="s">
        <v>282</v>
      </c>
      <c r="E232" s="23" t="str">
        <f>VLOOKUP($D232,[2]publish!$A:$J,$E$5,FALSE)</f>
        <v/>
      </c>
      <c r="H232" s="11"/>
      <c r="I232" s="4"/>
    </row>
    <row r="233" spans="1:9" ht="15" customHeight="1" outlineLevel="1" x14ac:dyDescent="0.25">
      <c r="A233" s="21" t="s">
        <v>251</v>
      </c>
      <c r="B233" s="21" t="s">
        <v>259</v>
      </c>
      <c r="C233" s="22" t="s">
        <v>250</v>
      </c>
      <c r="D233" s="22" t="s">
        <v>209</v>
      </c>
      <c r="E233" s="23">
        <f>VLOOKUP($D233,[2]publish!$A:$J,$E$5,FALSE)</f>
        <v>511557.34</v>
      </c>
      <c r="H233" s="11"/>
      <c r="I233" s="4"/>
    </row>
    <row r="234" spans="1:9" ht="15" customHeight="1" outlineLevel="1" x14ac:dyDescent="0.25">
      <c r="A234" s="21" t="s">
        <v>251</v>
      </c>
      <c r="B234" s="21" t="s">
        <v>259</v>
      </c>
      <c r="C234" s="22" t="s">
        <v>250</v>
      </c>
      <c r="D234" s="22" t="s">
        <v>210</v>
      </c>
      <c r="E234" s="23">
        <f>VLOOKUP($D234,[2]publish!$A:$J,$E$5,FALSE)</f>
        <v>527981.89</v>
      </c>
      <c r="H234" s="11"/>
      <c r="I234" s="4"/>
    </row>
    <row r="235" spans="1:9" ht="15" customHeight="1" outlineLevel="1" x14ac:dyDescent="0.25">
      <c r="A235" s="21" t="s">
        <v>251</v>
      </c>
      <c r="B235" s="21" t="s">
        <v>259</v>
      </c>
      <c r="C235" s="22" t="s">
        <v>250</v>
      </c>
      <c r="D235" s="22" t="s">
        <v>211</v>
      </c>
      <c r="E235" s="23">
        <f>VLOOKUP($D235,[2]publish!$A:$J,$E$5,FALSE)</f>
        <v>101103.93</v>
      </c>
      <c r="H235" s="11"/>
      <c r="I235" s="4"/>
    </row>
    <row r="236" spans="1:9" ht="15" customHeight="1" outlineLevel="1" x14ac:dyDescent="0.25">
      <c r="A236" s="21" t="s">
        <v>251</v>
      </c>
      <c r="B236" s="21" t="s">
        <v>259</v>
      </c>
      <c r="C236" s="22" t="s">
        <v>250</v>
      </c>
      <c r="D236" s="22" t="s">
        <v>212</v>
      </c>
      <c r="E236" s="23">
        <f>VLOOKUP($D236,[2]publish!$A:$J,$E$5,FALSE)</f>
        <v>84501.57</v>
      </c>
      <c r="H236" s="11"/>
      <c r="I236" s="4"/>
    </row>
    <row r="237" spans="1:9" ht="15" customHeight="1" outlineLevel="1" x14ac:dyDescent="0.25">
      <c r="A237" s="21" t="s">
        <v>251</v>
      </c>
      <c r="B237" s="21" t="s">
        <v>259</v>
      </c>
      <c r="C237" s="22" t="s">
        <v>250</v>
      </c>
      <c r="D237" s="22" t="s">
        <v>213</v>
      </c>
      <c r="E237" s="23">
        <f>VLOOKUP($D237,[2]publish!$A:$J,$E$5,FALSE)</f>
        <v>929315.33</v>
      </c>
      <c r="H237" s="11"/>
      <c r="I237" s="4"/>
    </row>
    <row r="238" spans="1:9" ht="15" customHeight="1" outlineLevel="1" x14ac:dyDescent="0.25">
      <c r="A238" s="21" t="s">
        <v>251</v>
      </c>
      <c r="B238" s="21" t="s">
        <v>259</v>
      </c>
      <c r="C238" s="22" t="s">
        <v>250</v>
      </c>
      <c r="D238" s="22" t="s">
        <v>214</v>
      </c>
      <c r="E238" s="23">
        <f>VLOOKUP($D238,[2]publish!$A:$J,$E$5,FALSE)</f>
        <v>581848.66</v>
      </c>
      <c r="H238" s="11"/>
      <c r="I238" s="4"/>
    </row>
    <row r="239" spans="1:9" ht="15" customHeight="1" outlineLevel="1" x14ac:dyDescent="0.25">
      <c r="A239" s="21" t="s">
        <v>251</v>
      </c>
      <c r="B239" s="21" t="s">
        <v>259</v>
      </c>
      <c r="C239" s="22" t="s">
        <v>250</v>
      </c>
      <c r="D239" s="22" t="s">
        <v>215</v>
      </c>
      <c r="E239" s="23">
        <f>VLOOKUP($D239,[2]publish!$A:$J,$E$5,FALSE)</f>
        <v>755384.4</v>
      </c>
      <c r="H239" s="11"/>
      <c r="I239" s="4"/>
    </row>
    <row r="240" spans="1:9" ht="15" customHeight="1" outlineLevel="1" x14ac:dyDescent="0.25">
      <c r="A240" s="21" t="s">
        <v>251</v>
      </c>
      <c r="B240" s="21" t="s">
        <v>259</v>
      </c>
      <c r="C240" s="22" t="s">
        <v>250</v>
      </c>
      <c r="D240" s="22" t="s">
        <v>216</v>
      </c>
      <c r="E240" s="23">
        <f>VLOOKUP($D240,[2]publish!$A:$J,$E$5,FALSE)</f>
        <v>63229.42</v>
      </c>
      <c r="H240" s="11"/>
      <c r="I240" s="4"/>
    </row>
    <row r="241" spans="1:9" ht="15" customHeight="1" outlineLevel="1" x14ac:dyDescent="0.25">
      <c r="A241" s="21" t="s">
        <v>251</v>
      </c>
      <c r="B241" s="21" t="s">
        <v>259</v>
      </c>
      <c r="C241" s="22" t="s">
        <v>250</v>
      </c>
      <c r="D241" s="22" t="s">
        <v>283</v>
      </c>
      <c r="E241" s="23" t="str">
        <f>VLOOKUP($D241,[2]publish!$A:$J,$E$5,FALSE)</f>
        <v/>
      </c>
      <c r="H241" s="11"/>
      <c r="I241" s="4"/>
    </row>
    <row r="242" spans="1:9" ht="15" customHeight="1" outlineLevel="1" x14ac:dyDescent="0.25">
      <c r="A242" s="21" t="s">
        <v>251</v>
      </c>
      <c r="B242" s="21" t="s">
        <v>259</v>
      </c>
      <c r="C242" s="22" t="s">
        <v>250</v>
      </c>
      <c r="D242" s="22" t="s">
        <v>217</v>
      </c>
      <c r="E242" s="23">
        <f>VLOOKUP($D242,[2]publish!$A:$J,$E$5,FALSE)</f>
        <v>278120.94</v>
      </c>
      <c r="H242" s="11"/>
      <c r="I242" s="4"/>
    </row>
    <row r="243" spans="1:9" ht="15" customHeight="1" outlineLevel="1" x14ac:dyDescent="0.25">
      <c r="A243" s="21" t="s">
        <v>251</v>
      </c>
      <c r="B243" s="21" t="s">
        <v>259</v>
      </c>
      <c r="C243" s="22" t="s">
        <v>250</v>
      </c>
      <c r="D243" s="22" t="s">
        <v>218</v>
      </c>
      <c r="E243" s="23">
        <f>VLOOKUP($D243,[2]publish!$A:$J,$E$5,FALSE)</f>
        <v>140784.46</v>
      </c>
      <c r="H243" s="11"/>
      <c r="I243" s="4"/>
    </row>
    <row r="244" spans="1:9" ht="15" customHeight="1" outlineLevel="1" x14ac:dyDescent="0.25">
      <c r="A244" s="21" t="s">
        <v>251</v>
      </c>
      <c r="B244" s="21" t="s">
        <v>259</v>
      </c>
      <c r="C244" s="22" t="s">
        <v>250</v>
      </c>
      <c r="D244" s="22" t="s">
        <v>219</v>
      </c>
      <c r="E244" s="23">
        <f>VLOOKUP($D244,[2]publish!$A:$J,$E$5,FALSE)</f>
        <v>193856.67</v>
      </c>
      <c r="H244" s="11"/>
      <c r="I244" s="4"/>
    </row>
    <row r="245" spans="1:9" ht="15" customHeight="1" outlineLevel="1" x14ac:dyDescent="0.25">
      <c r="A245" s="21" t="s">
        <v>251</v>
      </c>
      <c r="B245" s="21" t="s">
        <v>259</v>
      </c>
      <c r="C245" s="22" t="s">
        <v>250</v>
      </c>
      <c r="D245" s="22" t="s">
        <v>220</v>
      </c>
      <c r="E245" s="23">
        <f>VLOOKUP($D245,[2]publish!$A:$J,$E$5,FALSE)</f>
        <v>265817.17</v>
      </c>
      <c r="H245" s="11"/>
      <c r="I245" s="4"/>
    </row>
    <row r="246" spans="1:9" ht="15" customHeight="1" outlineLevel="1" x14ac:dyDescent="0.25">
      <c r="A246" s="21" t="s">
        <v>251</v>
      </c>
      <c r="B246" s="21" t="s">
        <v>259</v>
      </c>
      <c r="C246" s="22" t="s">
        <v>250</v>
      </c>
      <c r="D246" s="22" t="s">
        <v>284</v>
      </c>
      <c r="E246" s="23" t="str">
        <f>VLOOKUP($D246,[2]publish!$A:$J,$E$5,FALSE)</f>
        <v/>
      </c>
      <c r="H246" s="11"/>
      <c r="I246" s="4"/>
    </row>
    <row r="247" spans="1:9" ht="15" customHeight="1" outlineLevel="1" x14ac:dyDescent="0.25">
      <c r="A247" s="21" t="s">
        <v>251</v>
      </c>
      <c r="B247" s="21" t="s">
        <v>259</v>
      </c>
      <c r="C247" s="22" t="s">
        <v>250</v>
      </c>
      <c r="D247" s="22" t="s">
        <v>221</v>
      </c>
      <c r="E247" s="23">
        <f>VLOOKUP($D247,[2]publish!$A:$J,$E$5,FALSE)</f>
        <v>120543.73</v>
      </c>
      <c r="H247" s="11"/>
      <c r="I247" s="4"/>
    </row>
    <row r="248" spans="1:9" ht="15" customHeight="1" outlineLevel="1" x14ac:dyDescent="0.25">
      <c r="A248" s="21" t="s">
        <v>251</v>
      </c>
      <c r="B248" s="21" t="s">
        <v>259</v>
      </c>
      <c r="C248" s="22" t="s">
        <v>250</v>
      </c>
      <c r="D248" s="22" t="s">
        <v>222</v>
      </c>
      <c r="E248" s="23">
        <f>VLOOKUP($D248,[2]publish!$A:$J,$E$5,FALSE)</f>
        <v>281426.08</v>
      </c>
      <c r="H248" s="11"/>
      <c r="I248" s="4"/>
    </row>
    <row r="249" spans="1:9" ht="15" customHeight="1" outlineLevel="1" x14ac:dyDescent="0.25">
      <c r="A249" s="21" t="s">
        <v>251</v>
      </c>
      <c r="B249" s="21" t="s">
        <v>259</v>
      </c>
      <c r="C249" s="22" t="s">
        <v>250</v>
      </c>
      <c r="D249" s="22" t="s">
        <v>223</v>
      </c>
      <c r="E249" s="23">
        <f>VLOOKUP($D249,[2]publish!$A:$J,$E$5,FALSE)</f>
        <v>778683.94</v>
      </c>
      <c r="H249" s="11"/>
      <c r="I249" s="4"/>
    </row>
    <row r="250" spans="1:9" ht="15" customHeight="1" outlineLevel="1" x14ac:dyDescent="0.25">
      <c r="A250" s="21" t="s">
        <v>251</v>
      </c>
      <c r="B250" s="21" t="s">
        <v>259</v>
      </c>
      <c r="C250" s="22" t="s">
        <v>250</v>
      </c>
      <c r="D250" s="22" t="s">
        <v>224</v>
      </c>
      <c r="E250" s="23">
        <f>VLOOKUP($D250,[2]publish!$A:$J,$E$5,FALSE)</f>
        <v>659815.99</v>
      </c>
      <c r="H250" s="11"/>
      <c r="I250" s="4"/>
    </row>
    <row r="251" spans="1:9" ht="15" customHeight="1" outlineLevel="1" x14ac:dyDescent="0.25">
      <c r="A251" s="21" t="s">
        <v>251</v>
      </c>
      <c r="B251" s="21" t="s">
        <v>259</v>
      </c>
      <c r="C251" s="22" t="s">
        <v>250</v>
      </c>
      <c r="D251" s="22" t="s">
        <v>225</v>
      </c>
      <c r="E251" s="23">
        <f>VLOOKUP($D251,[2]publish!$A:$J,$E$5,FALSE)</f>
        <v>234288.17</v>
      </c>
      <c r="H251" s="11"/>
      <c r="I251" s="4"/>
    </row>
    <row r="252" spans="1:9" ht="15" customHeight="1" outlineLevel="1" x14ac:dyDescent="0.25">
      <c r="A252" s="21" t="s">
        <v>251</v>
      </c>
      <c r="B252" s="21" t="s">
        <v>259</v>
      </c>
      <c r="C252" s="22" t="s">
        <v>250</v>
      </c>
      <c r="D252" s="22" t="s">
        <v>226</v>
      </c>
      <c r="E252" s="23">
        <f>VLOOKUP($D252,[2]publish!$A:$J,$E$5,FALSE)</f>
        <v>121098.63</v>
      </c>
      <c r="H252" s="11"/>
      <c r="I252" s="4"/>
    </row>
    <row r="253" spans="1:9" ht="15" customHeight="1" outlineLevel="1" x14ac:dyDescent="0.25">
      <c r="A253" s="21" t="s">
        <v>251</v>
      </c>
      <c r="B253" s="21" t="s">
        <v>259</v>
      </c>
      <c r="C253" s="22" t="s">
        <v>250</v>
      </c>
      <c r="D253" s="22" t="s">
        <v>227</v>
      </c>
      <c r="E253" s="23" t="str">
        <f>VLOOKUP($D253,[2]publish!$A:$J,$E$5,FALSE)</f>
        <v/>
      </c>
      <c r="H253" s="11"/>
      <c r="I253" s="4"/>
    </row>
    <row r="254" spans="1:9" ht="15" customHeight="1" outlineLevel="1" x14ac:dyDescent="0.25">
      <c r="A254" s="21" t="s">
        <v>251</v>
      </c>
      <c r="B254" s="21" t="s">
        <v>259</v>
      </c>
      <c r="C254" s="22" t="s">
        <v>250</v>
      </c>
      <c r="D254" s="22" t="s">
        <v>228</v>
      </c>
      <c r="E254" s="23" t="str">
        <f>VLOOKUP($D254,[2]publish!$A:$J,$E$5,FALSE)</f>
        <v/>
      </c>
      <c r="H254" s="11"/>
      <c r="I254" s="4"/>
    </row>
    <row r="255" spans="1:9" ht="15" customHeight="1" outlineLevel="1" x14ac:dyDescent="0.25">
      <c r="A255" s="21" t="s">
        <v>251</v>
      </c>
      <c r="B255" s="21" t="s">
        <v>259</v>
      </c>
      <c r="C255" s="22" t="s">
        <v>250</v>
      </c>
      <c r="D255" s="22" t="s">
        <v>229</v>
      </c>
      <c r="E255" s="23" t="str">
        <f>VLOOKUP($D255,[2]publish!$A:$J,$E$5,FALSE)</f>
        <v/>
      </c>
      <c r="H255" s="11"/>
      <c r="I255" s="4"/>
    </row>
    <row r="256" spans="1:9" ht="15" customHeight="1" outlineLevel="1" x14ac:dyDescent="0.25">
      <c r="A256" s="21" t="s">
        <v>251</v>
      </c>
      <c r="B256" s="21" t="s">
        <v>259</v>
      </c>
      <c r="C256" s="22" t="s">
        <v>250</v>
      </c>
      <c r="D256" s="22" t="s">
        <v>230</v>
      </c>
      <c r="E256" s="23" t="str">
        <f>VLOOKUP($D256,[2]publish!$A:$J,$E$5,FALSE)</f>
        <v/>
      </c>
      <c r="H256" s="11"/>
      <c r="I256" s="4"/>
    </row>
    <row r="257" spans="1:9" ht="15" customHeight="1" outlineLevel="1" x14ac:dyDescent="0.25">
      <c r="A257" s="21" t="s">
        <v>251</v>
      </c>
      <c r="B257" s="21" t="s">
        <v>259</v>
      </c>
      <c r="C257" s="22" t="s">
        <v>250</v>
      </c>
      <c r="D257" s="22" t="s">
        <v>231</v>
      </c>
      <c r="E257" s="23" t="str">
        <f>VLOOKUP($D257,[2]publish!$A:$J,$E$5,FALSE)</f>
        <v/>
      </c>
      <c r="H257" s="11"/>
      <c r="I257" s="4"/>
    </row>
    <row r="258" spans="1:9" ht="15" customHeight="1" outlineLevel="1" x14ac:dyDescent="0.25">
      <c r="A258" s="21" t="s">
        <v>251</v>
      </c>
      <c r="B258" s="21" t="s">
        <v>259</v>
      </c>
      <c r="C258" s="22" t="s">
        <v>250</v>
      </c>
      <c r="D258" s="22" t="s">
        <v>232</v>
      </c>
      <c r="E258" s="23" t="str">
        <f>VLOOKUP($D258,[2]publish!$A:$J,$E$5,FALSE)</f>
        <v/>
      </c>
      <c r="H258" s="11"/>
      <c r="I258" s="4"/>
    </row>
    <row r="259" spans="1:9" ht="15" customHeight="1" outlineLevel="1" x14ac:dyDescent="0.25">
      <c r="A259" s="21" t="s">
        <v>251</v>
      </c>
      <c r="B259" s="21" t="s">
        <v>259</v>
      </c>
      <c r="C259" s="22" t="s">
        <v>250</v>
      </c>
      <c r="D259" s="22" t="s">
        <v>233</v>
      </c>
      <c r="E259" s="23" t="str">
        <f>VLOOKUP($D259,[2]publish!$A:$J,$E$5,FALSE)</f>
        <v/>
      </c>
      <c r="H259" s="11"/>
      <c r="I259" s="4"/>
    </row>
    <row r="260" spans="1:9" ht="15" customHeight="1" outlineLevel="1" x14ac:dyDescent="0.25">
      <c r="A260" s="21" t="s">
        <v>251</v>
      </c>
      <c r="B260" s="21" t="s">
        <v>259</v>
      </c>
      <c r="C260" s="22" t="s">
        <v>250</v>
      </c>
      <c r="D260" s="22" t="s">
        <v>234</v>
      </c>
      <c r="E260" s="23" t="str">
        <f>VLOOKUP($D260,[2]publish!$A:$J,$E$5,FALSE)</f>
        <v/>
      </c>
      <c r="H260" s="11"/>
      <c r="I260" s="4"/>
    </row>
    <row r="261" spans="1:9" ht="15" customHeight="1" outlineLevel="1" x14ac:dyDescent="0.25">
      <c r="A261" s="21" t="s">
        <v>251</v>
      </c>
      <c r="B261" s="21" t="s">
        <v>259</v>
      </c>
      <c r="C261" s="22" t="s">
        <v>250</v>
      </c>
      <c r="D261" s="22" t="s">
        <v>235</v>
      </c>
      <c r="E261" s="23">
        <f>VLOOKUP($D261,[2]publish!$A:$J,$E$5,FALSE)</f>
        <v>57156.35</v>
      </c>
      <c r="H261" s="11"/>
      <c r="I261" s="4"/>
    </row>
    <row r="262" spans="1:9" ht="15" customHeight="1" outlineLevel="1" x14ac:dyDescent="0.25">
      <c r="A262" s="21" t="s">
        <v>251</v>
      </c>
      <c r="B262" s="21" t="s">
        <v>259</v>
      </c>
      <c r="C262" s="22" t="s">
        <v>250</v>
      </c>
      <c r="D262" s="22" t="s">
        <v>236</v>
      </c>
      <c r="E262" s="23" t="str">
        <f>VLOOKUP($D262,[2]publish!$A:$J,$E$5,FALSE)</f>
        <v/>
      </c>
      <c r="H262" s="11"/>
      <c r="I262" s="4"/>
    </row>
    <row r="263" spans="1:9" ht="15" customHeight="1" outlineLevel="1" x14ac:dyDescent="0.25">
      <c r="A263" s="21" t="s">
        <v>251</v>
      </c>
      <c r="B263" s="21" t="s">
        <v>259</v>
      </c>
      <c r="C263" s="22" t="s">
        <v>250</v>
      </c>
      <c r="D263" s="22" t="s">
        <v>237</v>
      </c>
      <c r="E263" s="23" t="str">
        <f>VLOOKUP($D263,[2]publish!$A:$J,$E$5,FALSE)</f>
        <v/>
      </c>
      <c r="H263" s="11"/>
      <c r="I263" s="4"/>
    </row>
    <row r="264" spans="1:9" ht="15" customHeight="1" outlineLevel="1" x14ac:dyDescent="0.25">
      <c r="A264" s="21" t="s">
        <v>251</v>
      </c>
      <c r="B264" s="21" t="s">
        <v>259</v>
      </c>
      <c r="C264" s="22" t="s">
        <v>250</v>
      </c>
      <c r="D264" s="22" t="s">
        <v>238</v>
      </c>
      <c r="E264" s="23" t="str">
        <f>VLOOKUP($D264,[2]publish!$A:$J,$E$5,FALSE)</f>
        <v/>
      </c>
      <c r="H264" s="11"/>
      <c r="I264" s="4"/>
    </row>
    <row r="265" spans="1:9" ht="15" customHeight="1" outlineLevel="1" x14ac:dyDescent="0.25">
      <c r="A265" s="21" t="s">
        <v>251</v>
      </c>
      <c r="B265" s="21" t="s">
        <v>259</v>
      </c>
      <c r="C265" s="22" t="s">
        <v>250</v>
      </c>
      <c r="D265" s="22" t="s">
        <v>239</v>
      </c>
      <c r="E265" s="23" t="str">
        <f>VLOOKUP($D265,[2]publish!$A:$J,$E$5,FALSE)</f>
        <v/>
      </c>
      <c r="H265" s="11"/>
      <c r="I265" s="4"/>
    </row>
    <row r="266" spans="1:9" ht="15" customHeight="1" outlineLevel="1" x14ac:dyDescent="0.25">
      <c r="A266" s="21" t="s">
        <v>251</v>
      </c>
      <c r="B266" s="21" t="s">
        <v>259</v>
      </c>
      <c r="C266" s="22" t="s">
        <v>250</v>
      </c>
      <c r="D266" s="22" t="s">
        <v>240</v>
      </c>
      <c r="E266" s="23" t="str">
        <f>VLOOKUP($D266,[2]publish!$A:$J,$E$5,FALSE)</f>
        <v/>
      </c>
      <c r="H266" s="11"/>
      <c r="I266" s="4"/>
    </row>
    <row r="267" spans="1:9" ht="15" customHeight="1" outlineLevel="1" x14ac:dyDescent="0.25">
      <c r="A267" s="21" t="s">
        <v>251</v>
      </c>
      <c r="B267" s="21" t="s">
        <v>259</v>
      </c>
      <c r="C267" s="22" t="s">
        <v>250</v>
      </c>
      <c r="D267" s="22" t="s">
        <v>241</v>
      </c>
      <c r="E267" s="23" t="str">
        <f>VLOOKUP($D267,[2]publish!$A:$J,$E$5,FALSE)</f>
        <v/>
      </c>
      <c r="H267" s="11"/>
      <c r="I267" s="4"/>
    </row>
    <row r="268" spans="1:9" ht="15" customHeight="1" outlineLevel="1" x14ac:dyDescent="0.25">
      <c r="A268" s="21" t="s">
        <v>251</v>
      </c>
      <c r="B268" s="21" t="s">
        <v>259</v>
      </c>
      <c r="C268" s="22" t="s">
        <v>250</v>
      </c>
      <c r="D268" s="22" t="s">
        <v>242</v>
      </c>
      <c r="E268" s="23" t="str">
        <f>VLOOKUP($D268,[2]publish!$A:$J,$E$5,FALSE)</f>
        <v/>
      </c>
      <c r="H268" s="11"/>
      <c r="I268" s="4"/>
    </row>
    <row r="269" spans="1:9" ht="15" customHeight="1" outlineLevel="1" x14ac:dyDescent="0.25">
      <c r="A269" s="21" t="s">
        <v>251</v>
      </c>
      <c r="B269" s="21" t="s">
        <v>259</v>
      </c>
      <c r="C269" s="22" t="s">
        <v>250</v>
      </c>
      <c r="D269" s="22" t="s">
        <v>243</v>
      </c>
      <c r="E269" s="23" t="str">
        <f>VLOOKUP($D269,[2]publish!$A:$J,$E$5,FALSE)</f>
        <v/>
      </c>
      <c r="H269" s="11"/>
      <c r="I269" s="4"/>
    </row>
    <row r="270" spans="1:9" ht="15" customHeight="1" outlineLevel="1" x14ac:dyDescent="0.25">
      <c r="A270" s="21" t="s">
        <v>251</v>
      </c>
      <c r="B270" s="21" t="s">
        <v>259</v>
      </c>
      <c r="C270" s="22" t="s">
        <v>250</v>
      </c>
      <c r="D270" s="22" t="s">
        <v>244</v>
      </c>
      <c r="E270" s="23" t="str">
        <f>VLOOKUP($D270,[2]publish!$A:$J,$E$5,FALSE)</f>
        <v/>
      </c>
      <c r="H270" s="11"/>
      <c r="I270" s="4"/>
    </row>
    <row r="271" spans="1:9" ht="15" customHeight="1" outlineLevel="1" x14ac:dyDescent="0.25">
      <c r="A271" s="21" t="s">
        <v>251</v>
      </c>
      <c r="B271" s="21" t="s">
        <v>259</v>
      </c>
      <c r="C271" s="22" t="s">
        <v>250</v>
      </c>
      <c r="D271" s="22" t="s">
        <v>245</v>
      </c>
      <c r="E271" s="23">
        <f>VLOOKUP($D271,[2]publish!$A:$J,$E$5,FALSE)</f>
        <v>69498.83</v>
      </c>
      <c r="H271" s="11"/>
      <c r="I271" s="4"/>
    </row>
    <row r="272" spans="1:9" ht="15" customHeight="1" outlineLevel="1" x14ac:dyDescent="0.25">
      <c r="A272" s="21" t="s">
        <v>251</v>
      </c>
      <c r="B272" s="21" t="s">
        <v>259</v>
      </c>
      <c r="C272" s="22" t="s">
        <v>250</v>
      </c>
      <c r="D272" s="22" t="s">
        <v>246</v>
      </c>
      <c r="E272" s="23">
        <f>VLOOKUP($D272,[2]publish!$A:$J,$E$5,FALSE)</f>
        <v>166159.6</v>
      </c>
      <c r="H272" s="11"/>
      <c r="I272" s="4"/>
    </row>
    <row r="273" spans="1:9" ht="15" customHeight="1" outlineLevel="1" x14ac:dyDescent="0.25">
      <c r="A273" s="21" t="s">
        <v>251</v>
      </c>
      <c r="B273" s="21" t="s">
        <v>259</v>
      </c>
      <c r="C273" s="22" t="s">
        <v>250</v>
      </c>
      <c r="D273" s="22" t="s">
        <v>247</v>
      </c>
      <c r="E273" s="23">
        <f>VLOOKUP($D273,[2]publish!$A:$J,$E$5,FALSE)</f>
        <v>67662.81</v>
      </c>
      <c r="H273" s="11"/>
      <c r="I273" s="4"/>
    </row>
    <row r="274" spans="1:9" ht="15" customHeight="1" outlineLevel="1" x14ac:dyDescent="0.25">
      <c r="A274" s="21" t="s">
        <v>251</v>
      </c>
      <c r="B274" s="21" t="s">
        <v>259</v>
      </c>
      <c r="C274" s="22" t="s">
        <v>250</v>
      </c>
      <c r="D274" s="22" t="s">
        <v>248</v>
      </c>
      <c r="E274" s="23">
        <f>VLOOKUP($D274,[2]publish!$A:$J,$E$5,FALSE)</f>
        <v>70539.62</v>
      </c>
      <c r="H274" s="11"/>
      <c r="I274" s="4"/>
    </row>
    <row r="275" spans="1:9" ht="15" customHeight="1" outlineLevel="1" x14ac:dyDescent="0.25">
      <c r="A275" s="21" t="s">
        <v>251</v>
      </c>
      <c r="B275" s="21" t="s">
        <v>259</v>
      </c>
      <c r="C275" s="22" t="s">
        <v>250</v>
      </c>
      <c r="D275" s="22" t="s">
        <v>249</v>
      </c>
      <c r="E275" s="23" t="str">
        <f>VLOOKUP($D275,[2]publish!$A:$J,$E$5,FALSE)</f>
        <v/>
      </c>
      <c r="I275" s="4"/>
    </row>
    <row r="276" spans="1:9" outlineLevel="1" x14ac:dyDescent="0.25">
      <c r="A276" s="21"/>
      <c r="B276" s="21"/>
      <c r="C276" s="22"/>
      <c r="D276" s="22" t="s">
        <v>260</v>
      </c>
      <c r="E276" s="23">
        <f>VLOOKUP($D276,[2]publish!$A:$J,$E$5,FALSE)</f>
        <v>3429220.9400000004</v>
      </c>
      <c r="I276" s="4"/>
    </row>
    <row r="277" spans="1:9" x14ac:dyDescent="0.25">
      <c r="A277" s="21"/>
      <c r="B277" s="21"/>
      <c r="C277" s="22"/>
      <c r="D277" s="22" t="s">
        <v>285</v>
      </c>
      <c r="E277" s="24">
        <f>VLOOKUP($D277,[2]publish!$A:$J,$E$5,FALSE)</f>
        <v>84382546.419999987</v>
      </c>
      <c r="I277" s="4"/>
    </row>
    <row r="278" spans="1:9" x14ac:dyDescent="0.25">
      <c r="A278" s="21"/>
      <c r="B278" s="21"/>
      <c r="C278" s="22"/>
      <c r="D278" s="22"/>
    </row>
    <row r="279" spans="1:9" x14ac:dyDescent="0.25">
      <c r="A279" s="21"/>
      <c r="B279" s="21"/>
      <c r="C279" s="22"/>
      <c r="D279" s="22"/>
    </row>
  </sheetData>
  <sheetProtection algorithmName="SHA-512" hashValue="+Kkh+T5OmAJqCJFPd7wH/4om321oYqAqOD+6zw3Yt428xOkRq6LnWZzYTOe4m3q7M7hAlHbVUD6etGt10CO+pg==" saltValue="jdbmBhaKX/aOTBT++YdT7A==" spinCount="100000" sheet="1" objects="1" scenarios="1" autoFilter="0"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keywords>INTERNAL</cp:keywords>
  <dc:description>INTERNAL</dc:description>
  <cp:lastModifiedBy>james.moore@hsbc.com</cp:lastModifiedBy>
  <dcterms:created xsi:type="dcterms:W3CDTF">2015-04-08T10:28:41Z</dcterms:created>
  <dcterms:modified xsi:type="dcterms:W3CDTF">2019-05-31T13:48:25Z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