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Post Codes\"/>
    </mc:Choice>
  </mc:AlternateContent>
  <bookViews>
    <workbookView xWindow="240" yWindow="135" windowWidth="24720" windowHeight="11820" activeTab="2"/>
  </bookViews>
  <sheets>
    <sheet name="Notes" sheetId="7" r:id="rId1"/>
    <sheet name="Postcode sector lookup" sheetId="5" r:id="rId2"/>
    <sheet name="All postcode data" sheetId="4" r:id="rId3"/>
  </sheets>
  <externalReferences>
    <externalReference r:id="rId4"/>
    <externalReference r:id="rId5"/>
  </externalReferences>
  <definedNames>
    <definedName name="_xlnm._FilterDatabase" localSheetId="2" hidden="1">'All postcode data'!$A$8:$E$275</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52511"/>
</workbook>
</file>

<file path=xl/calcChain.xml><?xml version="1.0" encoding="utf-8"?>
<calcChain xmlns="http://schemas.openxmlformats.org/spreadsheetml/2006/main">
  <c r="E261" i="4" l="1"/>
  <c r="E269" i="4"/>
  <c r="E5" i="4"/>
  <c r="E277" i="4" s="1"/>
  <c r="E237" i="4" l="1"/>
  <c r="E205" i="4"/>
  <c r="E271" i="4"/>
  <c r="E263" i="4"/>
  <c r="E255" i="4"/>
  <c r="E247" i="4"/>
  <c r="E239" i="4"/>
  <c r="E231" i="4"/>
  <c r="E223" i="4"/>
  <c r="E215" i="4"/>
  <c r="E207" i="4"/>
  <c r="E199" i="4"/>
  <c r="E191" i="4"/>
  <c r="E183" i="4"/>
  <c r="E175" i="4"/>
  <c r="E167" i="4"/>
  <c r="E159" i="4"/>
  <c r="E151" i="4"/>
  <c r="E143" i="4"/>
  <c r="E135" i="4"/>
  <c r="E127" i="4"/>
  <c r="E119" i="4"/>
  <c r="E111" i="4"/>
  <c r="E103" i="4"/>
  <c r="E95" i="4"/>
  <c r="E87" i="4"/>
  <c r="E79" i="4"/>
  <c r="E71" i="4"/>
  <c r="E63" i="4"/>
  <c r="E55" i="4"/>
  <c r="E47" i="4"/>
  <c r="E39" i="4"/>
  <c r="E31" i="4"/>
  <c r="E23" i="4"/>
  <c r="E15" i="4"/>
  <c r="E270" i="4"/>
  <c r="E262" i="4"/>
  <c r="E254" i="4"/>
  <c r="E246" i="4"/>
  <c r="E238" i="4"/>
  <c r="E230" i="4"/>
  <c r="E222" i="4"/>
  <c r="E214" i="4"/>
  <c r="E206" i="4"/>
  <c r="E198" i="4"/>
  <c r="E190" i="4"/>
  <c r="E182" i="4"/>
  <c r="E174" i="4"/>
  <c r="E166" i="4"/>
  <c r="E158" i="4"/>
  <c r="E150" i="4"/>
  <c r="E142" i="4"/>
  <c r="E134" i="4"/>
  <c r="E126" i="4"/>
  <c r="E118" i="4"/>
  <c r="E110" i="4"/>
  <c r="E102" i="4"/>
  <c r="E94" i="4"/>
  <c r="E86" i="4"/>
  <c r="E78" i="4"/>
  <c r="E70" i="4"/>
  <c r="E62" i="4"/>
  <c r="E54" i="4"/>
  <c r="E46" i="4"/>
  <c r="E38" i="4"/>
  <c r="E30" i="4"/>
  <c r="E22" i="4"/>
  <c r="E14" i="4"/>
  <c r="E245" i="4"/>
  <c r="E213" i="4"/>
  <c r="E181" i="4"/>
  <c r="E157" i="4"/>
  <c r="E133" i="4"/>
  <c r="E109" i="4"/>
  <c r="E85" i="4"/>
  <c r="E53" i="4"/>
  <c r="E268" i="4"/>
  <c r="E244" i="4"/>
  <c r="E220" i="4"/>
  <c r="E196" i="4"/>
  <c r="E172" i="4"/>
  <c r="E148" i="4"/>
  <c r="E124" i="4"/>
  <c r="E100" i="4"/>
  <c r="E76" i="4"/>
  <c r="E60" i="4"/>
  <c r="E36" i="4"/>
  <c r="E28" i="4"/>
  <c r="E12" i="4"/>
  <c r="E259" i="4"/>
  <c r="E235" i="4"/>
  <c r="E211" i="4"/>
  <c r="E187" i="4"/>
  <c r="E163" i="4"/>
  <c r="E139" i="4"/>
  <c r="E115" i="4"/>
  <c r="E91" i="4"/>
  <c r="E67" i="4"/>
  <c r="E43" i="4"/>
  <c r="E19" i="4"/>
  <c r="E274" i="4"/>
  <c r="E266" i="4"/>
  <c r="E258" i="4"/>
  <c r="E250" i="4"/>
  <c r="E242" i="4"/>
  <c r="E234" i="4"/>
  <c r="E226" i="4"/>
  <c r="E218" i="4"/>
  <c r="E210" i="4"/>
  <c r="E202" i="4"/>
  <c r="E194" i="4"/>
  <c r="E186" i="4"/>
  <c r="E178" i="4"/>
  <c r="E170" i="4"/>
  <c r="E162" i="4"/>
  <c r="E154" i="4"/>
  <c r="E146" i="4"/>
  <c r="E138" i="4"/>
  <c r="E130" i="4"/>
  <c r="E122" i="4"/>
  <c r="E114" i="4"/>
  <c r="E106" i="4"/>
  <c r="E98" i="4"/>
  <c r="E90" i="4"/>
  <c r="E82" i="4"/>
  <c r="E74" i="4"/>
  <c r="E66" i="4"/>
  <c r="E58" i="4"/>
  <c r="E50" i="4"/>
  <c r="E42" i="4"/>
  <c r="E34" i="4"/>
  <c r="E26" i="4"/>
  <c r="E18" i="4"/>
  <c r="E10" i="4"/>
  <c r="E229" i="4"/>
  <c r="E197" i="4"/>
  <c r="E173" i="4"/>
  <c r="E149" i="4"/>
  <c r="E125" i="4"/>
  <c r="E101" i="4"/>
  <c r="E77" i="4"/>
  <c r="E61" i="4"/>
  <c r="E45" i="4"/>
  <c r="E29" i="4"/>
  <c r="E21" i="4"/>
  <c r="E13" i="4"/>
  <c r="E9" i="4"/>
  <c r="E252" i="4"/>
  <c r="E228" i="4"/>
  <c r="E204" i="4"/>
  <c r="E180" i="4"/>
  <c r="E156" i="4"/>
  <c r="E132" i="4"/>
  <c r="E108" i="4"/>
  <c r="E84" i="4"/>
  <c r="E44" i="4"/>
  <c r="E275" i="4"/>
  <c r="E251" i="4"/>
  <c r="E227" i="4"/>
  <c r="E203" i="4"/>
  <c r="E179" i="4"/>
  <c r="E155" i="4"/>
  <c r="E131" i="4"/>
  <c r="E107" i="4"/>
  <c r="E83" i="4"/>
  <c r="E59" i="4"/>
  <c r="E27" i="4"/>
  <c r="E273" i="4"/>
  <c r="E265" i="4"/>
  <c r="E257" i="4"/>
  <c r="E249" i="4"/>
  <c r="E241" i="4"/>
  <c r="E233" i="4"/>
  <c r="E225" i="4"/>
  <c r="E217" i="4"/>
  <c r="E209" i="4"/>
  <c r="E201" i="4"/>
  <c r="E193" i="4"/>
  <c r="E185" i="4"/>
  <c r="E177" i="4"/>
  <c r="E169" i="4"/>
  <c r="E161" i="4"/>
  <c r="E153" i="4"/>
  <c r="E145" i="4"/>
  <c r="E137" i="4"/>
  <c r="E129" i="4"/>
  <c r="E121" i="4"/>
  <c r="E113" i="4"/>
  <c r="E105" i="4"/>
  <c r="E97" i="4"/>
  <c r="E89" i="4"/>
  <c r="E81" i="4"/>
  <c r="E73" i="4"/>
  <c r="E65" i="4"/>
  <c r="E57" i="4"/>
  <c r="E49" i="4"/>
  <c r="E41" i="4"/>
  <c r="E33" i="4"/>
  <c r="E25" i="4"/>
  <c r="E17" i="4"/>
  <c r="E276" i="4"/>
  <c r="E253" i="4"/>
  <c r="E221" i="4"/>
  <c r="E189" i="4"/>
  <c r="E165" i="4"/>
  <c r="E141" i="4"/>
  <c r="E117" i="4"/>
  <c r="E93" i="4"/>
  <c r="E69" i="4"/>
  <c r="E37" i="4"/>
  <c r="E260" i="4"/>
  <c r="E236" i="4"/>
  <c r="E212" i="4"/>
  <c r="E188" i="4"/>
  <c r="E164" i="4"/>
  <c r="E140" i="4"/>
  <c r="E116" i="4"/>
  <c r="E92" i="4"/>
  <c r="E68" i="4"/>
  <c r="E52" i="4"/>
  <c r="E20" i="4"/>
  <c r="E267" i="4"/>
  <c r="E243" i="4"/>
  <c r="E219" i="4"/>
  <c r="E195" i="4"/>
  <c r="E171" i="4"/>
  <c r="E147" i="4"/>
  <c r="E123" i="4"/>
  <c r="E99" i="4"/>
  <c r="E75" i="4"/>
  <c r="E51" i="4"/>
  <c r="E35" i="4"/>
  <c r="E11" i="4"/>
  <c r="E272" i="4"/>
  <c r="E264" i="4"/>
  <c r="E256" i="4"/>
  <c r="E248" i="4"/>
  <c r="E240" i="4"/>
  <c r="E232" i="4"/>
  <c r="E224" i="4"/>
  <c r="E216" i="4"/>
  <c r="E208" i="4"/>
  <c r="E200" i="4"/>
  <c r="E192" i="4"/>
  <c r="E184" i="4"/>
  <c r="E176" i="4"/>
  <c r="E168" i="4"/>
  <c r="E160" i="4"/>
  <c r="E152" i="4"/>
  <c r="E144" i="4"/>
  <c r="E136" i="4"/>
  <c r="E128" i="4"/>
  <c r="E120" i="4"/>
  <c r="E112" i="4"/>
  <c r="E104" i="4"/>
  <c r="E96" i="4"/>
  <c r="E88" i="4"/>
  <c r="E80" i="4"/>
  <c r="E72" i="4"/>
  <c r="E64" i="4"/>
  <c r="E56" i="4"/>
  <c r="E48" i="4"/>
  <c r="E40" i="4"/>
  <c r="E32" i="4"/>
  <c r="E24" i="4"/>
  <c r="E16" i="4"/>
  <c r="B26" i="7"/>
  <c r="B27" i="7"/>
  <c r="B28" i="7"/>
  <c r="B29" i="7"/>
  <c r="B30" i="7"/>
  <c r="B31" i="7"/>
  <c r="B64" i="7"/>
  <c r="B65" i="7"/>
  <c r="G7" i="5" l="1"/>
  <c r="J4" i="5" s="1"/>
  <c r="Y4" i="5" l="1"/>
  <c r="T4" i="5"/>
  <c r="O4" i="5"/>
  <c r="I4" i="5"/>
  <c r="X4" i="5"/>
  <c r="S4" i="5"/>
  <c r="M4" i="5"/>
  <c r="AB4" i="5"/>
  <c r="W4" i="5"/>
  <c r="Q4" i="5"/>
  <c r="L4" i="5"/>
  <c r="J7" i="5"/>
  <c r="AA4" i="5"/>
  <c r="U4" i="5"/>
  <c r="P4" i="5"/>
  <c r="K4" i="5"/>
  <c r="Z4" i="5"/>
  <c r="V4" i="5"/>
  <c r="R4" i="5"/>
  <c r="N4" i="5"/>
  <c r="I7" i="5" l="1"/>
  <c r="K7" i="5" s="1"/>
  <c r="L7" i="5" l="1"/>
  <c r="H7" i="5" s="1"/>
  <c r="I9" i="5"/>
  <c r="G9" i="5" s="1"/>
  <c r="C5" i="5" l="1"/>
  <c r="C9" i="5" s="1"/>
  <c r="A9" i="5" l="1"/>
  <c r="A14" i="5" s="1"/>
</calcChain>
</file>

<file path=xl/sharedStrings.xml><?xml version="1.0" encoding="utf-8"?>
<sst xmlns="http://schemas.openxmlformats.org/spreadsheetml/2006/main" count="1166" uniqueCount="366">
  <si>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</si>
  <si>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</si>
  <si>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</si>
  <si>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</si>
  <si>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</si>
  <si>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</si>
  <si>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</si>
  <si>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</si>
  <si>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</si>
  <si>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</si>
  <si>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</si>
  <si>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</si>
  <si>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</si>
  <si>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</si>
  <si>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</si>
  <si>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</si>
  <si>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</si>
  <si>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</si>
  <si>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</si>
  <si>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</si>
  <si>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</si>
  <si>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</si>
  <si>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</si>
  <si>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</si>
  <si>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</si>
  <si>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</si>
  <si>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</si>
  <si>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</si>
  <si>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</si>
  <si>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</si>
  <si>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</si>
  <si>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</si>
  <si>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</si>
  <si>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</si>
  <si>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</si>
  <si>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</si>
  <si>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</si>
  <si>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</si>
  <si>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</si>
  <si>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</si>
  <si>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</si>
  <si>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</si>
  <si>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</si>
  <si>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</si>
  <si>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</si>
  <si>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</si>
  <si>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</si>
  <si>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</si>
  <si>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</si>
  <si>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</si>
  <si>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</si>
  <si>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</si>
  <si>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</si>
  <si>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</si>
  <si>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</si>
  <si>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</si>
  <si>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</si>
  <si>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</si>
  <si>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</si>
  <si>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</si>
  <si>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</si>
  <si>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</si>
  <si>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</si>
  <si>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</si>
  <si>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</si>
  <si>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</si>
  <si>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</si>
  <si>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</si>
  <si>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</si>
  <si>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</si>
  <si>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</si>
  <si>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</si>
  <si>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</si>
  <si>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</si>
  <si>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</si>
  <si>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</si>
  <si>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</si>
  <si>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</si>
  <si>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</si>
  <si>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</si>
  <si>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</si>
  <si>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</si>
  <si>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</si>
  <si>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</si>
  <si>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</si>
  <si>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</si>
  <si>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</si>
  <si>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</si>
  <si>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</si>
  <si>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</si>
  <si>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</si>
  <si>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</si>
  <si>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</si>
  <si>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</si>
  <si>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</si>
  <si>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</si>
  <si>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</si>
  <si>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</si>
  <si>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</si>
  <si>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</si>
  <si>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</si>
  <si>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</si>
  <si>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</si>
  <si>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</si>
  <si>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</si>
  <si>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</si>
  <si>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</si>
  <si>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</si>
  <si>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</si>
  <si>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</si>
  <si>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</si>
  <si>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</si>
  <si>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</si>
  <si>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</si>
  <si>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</si>
  <si>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</si>
  <si>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</si>
  <si>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</si>
  <si>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</si>
  <si>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</si>
  <si>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</si>
  <si>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</si>
  <si>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</si>
  <si>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</si>
  <si>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</si>
  <si>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</si>
  <si>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</si>
  <si>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</si>
  <si>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</si>
  <si>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</si>
  <si>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</si>
  <si>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</si>
  <si>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</si>
  <si>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</si>
  <si>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</si>
  <si>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</si>
  <si>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</si>
  <si>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</si>
  <si>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</si>
  <si>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</si>
  <si>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</si>
  <si>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</si>
  <si>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</si>
  <si>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</si>
  <si>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</si>
  <si>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</si>
  <si>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</si>
  <si>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</si>
  <si>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</si>
  <si>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</si>
  <si>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</si>
  <si>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</si>
  <si>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</si>
  <si>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</si>
  <si>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</si>
  <si>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</si>
  <si>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</si>
  <si>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</si>
  <si>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</si>
  <si>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</si>
  <si>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</si>
  <si>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</si>
  <si>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</si>
  <si>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</si>
  <si>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</si>
  <si>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</si>
  <si>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</si>
  <si>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</si>
  <si>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</si>
  <si>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</si>
  <si>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</si>
  <si>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</si>
  <si>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</si>
  <si>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</si>
  <si>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</si>
  <si>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</si>
  <si>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</si>
  <si>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</si>
  <si>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</si>
  <si>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</si>
  <si>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</si>
  <si>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</si>
  <si>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</si>
  <si>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</si>
  <si>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</si>
  <si>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</si>
  <si>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</si>
  <si>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</si>
  <si>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</si>
  <si>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</si>
  <si>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</si>
  <si>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</si>
  <si>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</si>
  <si>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</si>
  <si>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</si>
  <si>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</si>
  <si>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</si>
  <si>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</si>
  <si>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</si>
  <si>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</si>
  <si>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</si>
  <si>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</si>
  <si>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</si>
  <si>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</si>
  <si>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</si>
  <si>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</si>
  <si>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</si>
  <si>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</si>
  <si>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</si>
  <si>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</si>
  <si>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</si>
  <si>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</si>
  <si>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</si>
  <si>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</si>
  <si>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</si>
  <si>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</si>
  <si>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</si>
  <si>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</si>
  <si>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</si>
  <si>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</si>
  <si>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</si>
  <si>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</si>
  <si>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</si>
  <si>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</si>
  <si>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</si>
  <si>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</si>
  <si>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</si>
  <si>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</si>
  <si>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</si>
  <si>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</si>
  <si>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</si>
  <si>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</si>
  <si>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</si>
  <si>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</si>
  <si>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</si>
  <si>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</si>
  <si>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</si>
  <si>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</si>
  <si>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</si>
  <si>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</si>
  <si>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</si>
  <si>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</si>
  <si>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</si>
  <si>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</si>
  <si>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</si>
  <si>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</si>
  <si>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</si>
  <si>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</si>
  <si>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</si>
  <si>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</si>
  <si>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</si>
  <si>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</si>
  <si>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</si>
  <si>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</si>
  <si>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</si>
  <si>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</si>
  <si>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</si>
  <si>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</si>
  <si>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</si>
  <si>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</si>
  <si>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</si>
  <si>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</si>
  <si>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</si>
  <si>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</si>
  <si>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</si>
  <si>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</si>
  <si>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</si>
  <si>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</si>
  <si>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</si>
  <si>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</si>
  <si>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</si>
  <si>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</si>
  <si>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</si>
  <si>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</si>
  <si>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</si>
  <si>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</si>
  <si>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</si>
  <si>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</si>
  <si>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</si>
  <si>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</si>
  <si>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</si>
  <si>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</si>
  <si>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</si>
  <si>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</si>
  <si>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</si>
  <si>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</si>
  <si>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</si>
  <si>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</si>
  <si>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</si>
  <si>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</si>
  <si>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</si>
  <si>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</si>
  <si>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</si>
  <si>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</si>
  <si>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</si>
  <si>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</si>
  <si>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</si>
  <si>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</si>
  <si>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</si>
  <si>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</si>
  <si>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</si>
  <si>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</si>
  <si>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</si>
  <si>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</si>
  <si>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</si>
  <si>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</si>
  <si>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</si>
  <si>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</si>
  <si>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</si>
  <si>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</si>
  <si>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</si>
  <si>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</si>
  <si>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</si>
  <si>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</si>
  <si>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</si>
  <si>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</si>
  <si>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</si>
  <si>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</si>
  <si>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</si>
  <si>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</si>
  <si>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</si>
  <si>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</si>
  <si>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</si>
  <si>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</si>
  <si>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</si>
  <si>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</si>
  <si>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</si>
  <si>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</si>
  <si>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</si>
  <si>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</si>
  <si>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</si>
  <si>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</si>
  <si>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</si>
  <si>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</si>
  <si>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</si>
  <si>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</si>
  <si>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</si>
  <si>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</si>
  <si>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</si>
  <si>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</si>
  <si>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</si>
  <si>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</si>
  <si>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</si>
  <si>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</si>
  <si>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</si>
  <si>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</si>
  <si>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</si>
  <si>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</si>
  <si>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</si>
  <si>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</si>
  <si>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</si>
  <si>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</si>
  <si>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</si>
  <si>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</si>
  <si>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</si>
  <si>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</si>
  <si>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</si>
  <si>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</si>
  <si>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</si>
  <si>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</si>
  <si>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</si>
  <si>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</si>
  <si>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</si>
  <si>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Value of Personal Loans outstanding in Northern Ireland end-December 2015, split by sector postcode</t>
  </si>
  <si>
    <t>Postcode sector lookup: Value of Personal Loans outstanding, end-December 2015</t>
  </si>
  <si>
    <t>HSBC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</si>
</sst>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4" formatCode="_-&quot;£&quot;* #,##0.00_-;\-&quot;£&quot;* #,##0.00_-;_-&quot;£&quot;* &quot;-&quot;??_-;_-@_-"/>
    <numFmt numFmtId="43" formatCode="_-* #,##0.00_-;\-* #,##0.00_-;_-* &quot;-&quot;??_-;_-@_-"/>
    <numFmt numFmtId="164" formatCode="&quot;£&quot;#,##0"/>
  </numFmts>
  <fonts count="23" x14ac:knownFonts="1">
    <font>
      <sz val="11"/>
      <color theme="1"/>
      <name val="Arial"/>
      <family val="2"/>
    </font>
    <font>
      <sz val="11"/>
      <color theme="1"/>
      <name val="Arial"/>
      <family val="2"/>
    </font>
    <font>
      <b/>
      <sz val="18"/>
      <color theme="3"/>
      <name val="Cambria"/>
      <family val="2"/>
      <scheme val="major"/>
    </font>
    <font>
      <b/>
      <sz val="16"/>
      <color theme="3"/>
      <name val="Cambria"/>
      <family val="2"/>
      <scheme val="major"/>
    </font>
    <font>
      <b/>
      <sz val="11"/>
      <color theme="3"/>
      <name val="Calibri"/>
      <family val="2"/>
      <scheme val="minor"/>
    </font>
    <font>
      <b/>
      <sz val="14"/>
      <color theme="0" tint="-0.499984740745262"/>
      <name val="Cambria"/>
      <family val="2"/>
      <scheme val="major"/>
    </font>
    <font>
      <u/>
      <sz val="11"/>
      <color theme="10"/>
      <name val="Calibri"/>
      <family val="2"/>
      <scheme val="minor"/>
    </font>
    <font>
      <b/>
      <sz val="16"/>
      <color rgb="FF0070C0"/>
      <name val="Calibri"/>
      <family val="2"/>
      <scheme val="minor"/>
    </font>
    <font>
      <sz val="11"/>
      <color theme="1"/>
      <name val="Calibri"/>
      <family val="2"/>
      <scheme val="minor"/>
    </font>
    <font>
      <sz val="10"/>
      <color indexed="8"/>
      <name val="Arial"/>
      <family val="2"/>
    </font>
    <font>
      <sz val="10"/>
      <color theme="1"/>
      <name val="Arial"/>
      <family val="2"/>
    </font>
    <font>
      <b/>
      <sz val="18"/>
      <color theme="0" tint="-0.499984740745262"/>
      <name val="Cambria"/>
      <family val="2"/>
      <scheme val="major"/>
    </font>
    <font>
      <b/>
      <sz val="11"/>
      <color rgb="FFFF0000"/>
      <name val="Calibri"/>
      <family val="2"/>
      <scheme val="minor"/>
    </font>
    <font>
      <b/>
      <sz val="11"/>
      <color theme="1"/>
      <name val="Calibri"/>
      <family val="2"/>
      <scheme val="minor"/>
    </font>
    <font>
      <i/>
      <sz val="14"/>
      <color theme="1"/>
      <name val="Calibri"/>
      <family val="2"/>
      <scheme val="minor"/>
    </font>
    <font>
      <b/>
      <sz val="14"/>
      <color theme="3"/>
      <name val="Cambria"/>
      <family val="2"/>
      <scheme val="maj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sz val="8"/>
      <color theme="1"/>
      <name val="Arial"/>
      <family val="2"/>
    </font>
    <font>
      <sz val="11"/>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0" fontId="2" fillId="0" borderId="0" applyNumberFormat="0" applyFill="0" applyBorder="0" applyAlignment="0" applyProtection="0"/>
    <xf numFmtId="0" fontId="6" fillId="0" borderId="0" applyNumberFormat="0" applyFill="0" applyBorder="0" applyAlignment="0" applyProtection="0"/>
    <xf numFmtId="0" fontId="8" fillId="0" borderId="0"/>
    <xf numFmtId="0" fontId="4"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8" fillId="0" borderId="0"/>
    <xf numFmtId="0" fontId="8" fillId="0" borderId="0"/>
    <xf numFmtId="0" fontId="8" fillId="0" borderId="0"/>
    <xf numFmtId="0" fontId="10" fillId="0" borderId="0"/>
    <xf numFmtId="0" fontId="10"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cellStyleXfs>
  <cellXfs count="73">
    <xf numFmtId="0" fontId="0" fillId="0" borderId="0" xfId="0"/>
    <xf numFmtId="0" fontId="3" fillId="0" borderId="0" xfId="1" applyFont="1" applyAlignment="1">
      <alignment horizontal="left" vertical="top"/>
    </xf>
    <xf numFmtId="0" fontId="5" fillId="0" borderId="0" xfId="1" applyFont="1" applyFill="1" applyAlignment="1">
      <alignment horizontal="left" vertical="top"/>
    </xf>
    <xf numFmtId="0" fontId="3" fillId="0" borderId="4" xfId="1" applyFont="1" applyBorder="1" applyAlignment="1">
      <alignment horizontal="left" vertical="center"/>
    </xf>
    <xf numFmtId="0" fontId="3" fillId="0" borderId="4" xfId="1" applyFont="1" applyBorder="1" applyAlignment="1">
      <alignment vertical="center"/>
    </xf>
    <xf numFmtId="0" fontId="8" fillId="0" borderId="0" xfId="3"/>
    <xf numFmtId="0" fontId="4" fillId="0" borderId="0" xfId="4"/>
    <xf numFmtId="0" fontId="8" fillId="0" borderId="0" xfId="3" applyAlignment="1">
      <alignment horizontal="left"/>
    </xf>
    <xf numFmtId="0" fontId="4" fillId="0" borderId="0" xfId="4" applyAlignment="1">
      <alignment horizontal="left"/>
    </xf>
    <xf numFmtId="0" fontId="4" fillId="0" borderId="0" xfId="4" applyAlignment="1">
      <alignment vertical="center"/>
    </xf>
    <xf numFmtId="0" fontId="4" fillId="0" borderId="6" xfId="4" applyBorder="1" applyAlignment="1">
      <alignment vertical="center" wrapText="1"/>
    </xf>
    <xf numFmtId="0" fontId="8" fillId="0" borderId="4" xfId="3" applyBorder="1" applyAlignment="1">
      <alignment horizontal="left" vertical="center"/>
    </xf>
    <xf numFmtId="0" fontId="8" fillId="0" borderId="0" xfId="3" applyAlignment="1">
      <alignment vertical="center"/>
    </xf>
    <xf numFmtId="164" fontId="4" fillId="0" borderId="5" xfId="4" applyNumberFormat="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8" fillId="0" borderId="0" xfId="3" applyBorder="1"/>
    <xf numFmtId="0" fontId="4" fillId="0" borderId="4" xfId="4" applyBorder="1" applyAlignment="1">
      <alignment vertical="center"/>
    </xf>
    <xf numFmtId="0" fontId="4" fillId="0" borderId="6" xfId="4" applyBorder="1" applyAlignment="1">
      <alignment vertical="center"/>
    </xf>
    <xf numFmtId="0" fontId="8" fillId="0" borderId="0" xfId="3" applyAlignment="1"/>
    <xf numFmtId="0" fontId="11" fillId="0" borderId="7" xfId="1" applyFont="1" applyFill="1" applyBorder="1" applyAlignment="1" applyProtection="1">
      <alignment vertical="top" wrapText="1"/>
      <protection locked="0"/>
    </xf>
    <xf numFmtId="9" fontId="0" fillId="0" borderId="0" xfId="40" applyFont="1" applyAlignment="1"/>
    <xf numFmtId="0" fontId="12" fillId="0" borderId="0" xfId="3" applyFont="1" applyAlignment="1"/>
    <xf numFmtId="5" fontId="13" fillId="2" borderId="8" xfId="9" applyNumberFormat="1" applyFont="1" applyFill="1" applyBorder="1" applyAlignment="1">
      <alignment horizontal="left"/>
    </xf>
    <xf numFmtId="0" fontId="13" fillId="0" borderId="0" xfId="3" applyFont="1" applyAlignment="1">
      <alignment horizontal="right"/>
    </xf>
    <xf numFmtId="0" fontId="13" fillId="0" borderId="0" xfId="3" applyFont="1" applyAlignment="1">
      <alignment horizontal="left" vertical="top"/>
    </xf>
    <xf numFmtId="0" fontId="8" fillId="0" borderId="0" xfId="3" applyAlignment="1">
      <alignment vertical="top"/>
    </xf>
    <xf numFmtId="0" fontId="13" fillId="0" borderId="0" xfId="3" applyFont="1" applyAlignment="1">
      <alignment horizontal="right" vertical="top"/>
    </xf>
    <xf numFmtId="0" fontId="8" fillId="0" borderId="0" xfId="3" applyBorder="1" applyAlignment="1"/>
    <xf numFmtId="0" fontId="13" fillId="2" borderId="8" xfId="3" applyFont="1" applyFill="1" applyBorder="1" applyAlignment="1">
      <alignment horizontal="right" vertical="top"/>
    </xf>
    <xf numFmtId="0" fontId="13" fillId="2" borderId="8" xfId="3" applyFont="1" applyFill="1" applyBorder="1" applyAlignment="1">
      <alignment horizontal="left" vertical="top"/>
    </xf>
    <xf numFmtId="5" fontId="0" fillId="0" borderId="0" xfId="9" applyNumberFormat="1" applyFont="1" applyBorder="1" applyAlignment="1"/>
    <xf numFmtId="0" fontId="13" fillId="0" borderId="0" xfId="3" applyFont="1" applyBorder="1" applyAlignment="1"/>
    <xf numFmtId="0" fontId="13" fillId="0" borderId="0" xfId="3" applyFont="1" applyAlignment="1"/>
    <xf numFmtId="0" fontId="13" fillId="0" borderId="0" xfId="3" applyFont="1" applyAlignment="1">
      <alignment horizontal="left"/>
    </xf>
    <xf numFmtId="0" fontId="14" fillId="3" borderId="8" xfId="3" applyFont="1" applyFill="1" applyBorder="1" applyAlignment="1" applyProtection="1">
      <protection locked="0"/>
    </xf>
    <xf numFmtId="0" fontId="15" fillId="0" borderId="0" xfId="1" applyFont="1" applyAlignment="1">
      <alignment vertical="top"/>
    </xf>
    <xf numFmtId="0" fontId="3" fillId="0" borderId="0" xfId="1" applyFont="1" applyAlignment="1">
      <alignment vertical="top"/>
    </xf>
    <xf numFmtId="0" fontId="8" fillId="4" borderId="0" xfId="3" applyFill="1"/>
    <xf numFmtId="3" fontId="10" fillId="4" borderId="9" xfId="3" applyNumberFormat="1" applyFont="1" applyFill="1" applyBorder="1" applyAlignment="1">
      <alignment horizontal="center" vertical="center"/>
    </xf>
    <xf numFmtId="0" fontId="17" fillId="4" borderId="0" xfId="3" applyFont="1" applyFill="1"/>
    <xf numFmtId="0" fontId="8" fillId="4" borderId="0" xfId="3" quotePrefix="1" applyFill="1"/>
    <xf numFmtId="0" fontId="10" fillId="4" borderId="9" xfId="3" applyFont="1" applyFill="1" applyBorder="1" applyAlignment="1">
      <alignment vertical="center" wrapText="1"/>
    </xf>
    <xf numFmtId="0" fontId="10" fillId="4" borderId="10" xfId="3" applyFont="1" applyFill="1" applyBorder="1" applyAlignment="1">
      <alignment horizontal="center" vertical="center"/>
    </xf>
    <xf numFmtId="0" fontId="10" fillId="4" borderId="9" xfId="3" applyFont="1" applyFill="1" applyBorder="1" applyAlignment="1">
      <alignment horizontal="center" vertical="center"/>
    </xf>
    <xf numFmtId="0" fontId="8" fillId="4" borderId="0" xfId="3" applyFill="1" applyAlignment="1">
      <alignment wrapText="1"/>
    </xf>
    <xf numFmtId="0" fontId="10" fillId="4" borderId="9" xfId="3" applyFont="1" applyFill="1" applyBorder="1" applyAlignment="1">
      <alignment vertical="center"/>
    </xf>
    <xf numFmtId="0" fontId="8" fillId="4" borderId="0" xfId="3" applyFill="1" applyAlignment="1"/>
    <xf numFmtId="0" fontId="18" fillId="4" borderId="0" xfId="3" applyFont="1" applyFill="1" applyAlignment="1"/>
    <xf numFmtId="0" fontId="21" fillId="0" borderId="0" xfId="0" applyFont="1" applyFill="1" applyAlignment="1">
      <alignment horizontal="left"/>
    </xf>
    <xf numFmtId="0" fontId="8" fillId="0" borderId="0" xfId="3" applyAlignment="1">
      <alignment horizontal="right"/>
    </xf>
    <xf numFmtId="164" fontId="8" fillId="0" borderId="0" xfId="3" applyNumberFormat="1" applyAlignment="1">
      <alignment horizontal="right"/>
    </xf>
    <xf numFmtId="164" fontId="4" fillId="0" borderId="6" xfId="4" applyNumberFormat="1" applyBorder="1" applyAlignment="1">
      <alignment horizontal="center" vertical="center" wrapText="1"/>
    </xf>
    <xf numFmtId="164" fontId="4" fillId="0" borderId="0" xfId="4" applyNumberFormat="1"/>
    <xf numFmtId="0" fontId="22" fillId="0" borderId="0" xfId="3" applyFont="1" applyFill="1" applyAlignment="1">
      <alignment horizontal="right" vertical="center"/>
    </xf>
    <xf numFmtId="0" fontId="8" fillId="4" borderId="0" xfId="3" applyFill="1" applyAlignment="1">
      <alignment wrapText="1"/>
    </xf>
    <xf numFmtId="0" fontId="18" fillId="4" borderId="0" xfId="3" applyFont="1" applyFill="1" applyAlignment="1">
      <alignment wrapText="1"/>
    </xf>
    <xf numFmtId="0" fontId="18" fillId="4" borderId="0" xfId="3" applyFont="1" applyFill="1" applyAlignment="1">
      <alignment horizontal="left"/>
    </xf>
    <xf numFmtId="0" fontId="8" fillId="4" borderId="0" xfId="3" applyFill="1" applyAlignment="1"/>
    <xf numFmtId="0" fontId="18" fillId="4" borderId="0" xfId="3" applyFont="1" applyFill="1" applyAlignment="1"/>
    <xf numFmtId="0" fontId="8" fillId="4" borderId="0" xfId="3" applyFill="1" applyAlignment="1">
      <alignment vertical="top" wrapText="1"/>
    </xf>
    <xf numFmtId="0" fontId="0" fillId="0" borderId="0" xfId="0" applyAlignment="1">
      <alignment vertical="top" wrapText="1"/>
    </xf>
    <xf numFmtId="0" fontId="0" fillId="0" borderId="0" xfId="0" applyAlignment="1">
      <alignment wrapText="1"/>
    </xf>
    <xf numFmtId="0" fontId="8" fillId="4" borderId="0" xfId="3" applyFill="1" applyAlignment="1">
      <alignment horizontal="left" vertical="top" wrapText="1"/>
    </xf>
    <xf numFmtId="0" fontId="18" fillId="4" borderId="0" xfId="3" applyFont="1" applyFill="1" applyAlignment="1">
      <alignment vertical="center" wrapText="1"/>
    </xf>
    <xf numFmtId="0" fontId="10" fillId="4" borderId="9" xfId="3" applyFont="1" applyFill="1" applyBorder="1" applyAlignment="1">
      <alignment vertical="center"/>
    </xf>
    <xf numFmtId="0" fontId="16" fillId="4" borderId="11" xfId="3" applyFont="1" applyFill="1" applyBorder="1" applyAlignment="1">
      <alignment horizontal="center" vertical="center" wrapText="1"/>
    </xf>
    <xf numFmtId="0" fontId="8" fillId="4" borderId="10" xfId="3" applyFill="1" applyBorder="1" applyAlignment="1">
      <alignment horizontal="center" vertical="center" wrapText="1"/>
    </xf>
    <xf numFmtId="0" fontId="16" fillId="4" borderId="11" xfId="3" applyFont="1" applyFill="1" applyBorder="1" applyAlignment="1">
      <alignment vertical="center"/>
    </xf>
    <xf numFmtId="0" fontId="8" fillId="4" borderId="10" xfId="3" applyFill="1" applyBorder="1" applyAlignment="1">
      <alignment vertical="center"/>
    </xf>
    <xf numFmtId="0" fontId="7" fillId="0" borderId="1" xfId="2" applyFont="1" applyBorder="1" applyAlignment="1">
      <alignment vertical="center"/>
    </xf>
    <xf numFmtId="0" fontId="7" fillId="0" borderId="2" xfId="2" applyFont="1" applyBorder="1" applyAlignment="1">
      <alignment vertical="center"/>
    </xf>
    <xf numFmtId="0" fontId="7" fillId="0" borderId="3" xfId="2" applyFont="1" applyBorder="1" applyAlignment="1">
      <alignment vertical="center"/>
    </xf>
  </cellXfs>
  <cellStyles count="46">
    <cellStyle name="Comma 2" xfId="5"/>
    <cellStyle name="Comma 2 2" xfId="6"/>
    <cellStyle name="Comma 3" xfId="7"/>
    <cellStyle name="Comma 3 2" xfId="8"/>
    <cellStyle name="Comma 4" xfId="9"/>
    <cellStyle name="Comma 4 2" xfId="10"/>
    <cellStyle name="Comma 4 2 2" xfId="11"/>
    <cellStyle name="Comma 4 3" xfId="12"/>
    <cellStyle name="Comma 4 3 2" xfId="13"/>
    <cellStyle name="Comma 4 4" xfId="14"/>
    <cellStyle name="Comma 5" xfId="15"/>
    <cellStyle name="Comma 5 2" xfId="16"/>
    <cellStyle name="Comma 6" xfId="17"/>
    <cellStyle name="Comma 6 2" xfId="18"/>
    <cellStyle name="Comma 7" xfId="19"/>
    <cellStyle name="Comma 7 2" xfId="20"/>
    <cellStyle name="Comma 8" xfId="21"/>
    <cellStyle name="Currency 2" xfId="22"/>
    <cellStyle name="Currency 2 2" xfId="23"/>
    <cellStyle name="Currency 2 2 2" xfId="24"/>
    <cellStyle name="Currency 2 3" xfId="25"/>
    <cellStyle name="Heading 4 2" xfId="4"/>
    <cellStyle name="Hyperlink" xfId="2" builtinId="8"/>
    <cellStyle name="Normal" xfId="0" builtinId="0"/>
    <cellStyle name="Normal 2" xfId="3"/>
    <cellStyle name="Normal 2 2" xfId="26"/>
    <cellStyle name="Normal 2 2 2" xfId="27"/>
    <cellStyle name="Normal 2 2 3" xfId="28"/>
    <cellStyle name="Normal 2 3" xfId="29"/>
    <cellStyle name="Normal 2 4" xfId="30"/>
    <cellStyle name="Normal 3" xfId="31"/>
    <cellStyle name="Normal 3 2" xfId="32"/>
    <cellStyle name="Normal 4" xfId="33"/>
    <cellStyle name="Normal 4 2" xfId="34"/>
    <cellStyle name="Normal 4 3" xfId="35"/>
    <cellStyle name="Normal 5" xfId="36"/>
    <cellStyle name="Normal 6" xfId="37"/>
    <cellStyle name="Percent 2" xfId="38"/>
    <cellStyle name="Percent 3" xfId="39"/>
    <cellStyle name="Percent 4" xfId="40"/>
    <cellStyle name="Percent 4 2" xfId="41"/>
    <cellStyle name="Percent 4 3" xfId="42"/>
    <cellStyle name="Percent 5" xfId="43"/>
    <cellStyle name="Percent 6" xfId="44"/>
    <cellStyle name="Percent 7" xfId="45"/>
    <cellStyle name="Title" xfId="1" builtinId="15"/>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laboration.bba.org.uk/hc/BBA01-#445882-v1-Postcode_Lending_Publishable_Data_PL_Q3_2014___BBA_Aggreg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llaboration.bba.org.uk/hc/BBA01-#458807-v1-NI_Postcode_PL_Aggregate_-_Q4_2015_-_working_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gregate summary table"/>
      <sheetName val="publish aggregate data"/>
      <sheetName val="table"/>
      <sheetName val="aggregate"/>
      <sheetName val="summary"/>
      <sheetName val="bank summaries"/>
      <sheetName val="AIB"/>
      <sheetName val="Barclays"/>
      <sheetName val="BOI"/>
      <sheetName val="Danske"/>
      <sheetName val="HSBC"/>
      <sheetName val="Lloyds"/>
      <sheetName val="Nationwide"/>
      <sheetName val="Santander"/>
      <sheetName val="Ulster"/>
      <sheetName val="terminated"/>
      <sheetName val="publis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Postcodes</v>
          </cell>
          <cell r="B1" t="str">
            <v>AIB</v>
          </cell>
          <cell r="C1" t="str">
            <v>Barclays</v>
          </cell>
          <cell r="D1" t="str">
            <v>BOI</v>
          </cell>
          <cell r="E1" t="str">
            <v>Danske</v>
          </cell>
          <cell r="F1" t="str">
            <v>HSBC</v>
          </cell>
          <cell r="G1" t="str">
            <v>Lloyds</v>
          </cell>
          <cell r="H1" t="str">
            <v>Nationwide</v>
          </cell>
          <cell r="I1" t="str">
            <v>Santander</v>
          </cell>
          <cell r="J1" t="str">
            <v>Ulster</v>
          </cell>
        </row>
        <row r="2">
          <cell r="A2" t="str">
            <v>BT1 1</v>
          </cell>
          <cell r="B2" t="str">
            <v/>
          </cell>
          <cell r="C2" t="str">
            <v/>
          </cell>
          <cell r="D2" t="str">
            <v/>
          </cell>
          <cell r="E2" t="str">
            <v/>
          </cell>
          <cell r="F2" t="str">
            <v/>
          </cell>
          <cell r="G2" t="str">
            <v/>
          </cell>
          <cell r="H2" t="str">
            <v/>
          </cell>
          <cell r="I2" t="str">
            <v/>
          </cell>
          <cell r="J2" t="str">
            <v/>
          </cell>
        </row>
        <row r="3">
          <cell r="A3" t="str">
            <v>BT1 2</v>
          </cell>
          <cell r="B3" t="str">
            <v/>
          </cell>
          <cell r="C3" t="str">
            <v/>
          </cell>
          <cell r="D3" t="str">
            <v/>
          </cell>
          <cell r="E3" t="str">
            <v/>
          </cell>
          <cell r="F3" t="str">
            <v/>
          </cell>
          <cell r="G3" t="str">
            <v/>
          </cell>
          <cell r="H3" t="str">
            <v/>
          </cell>
          <cell r="I3" t="str">
            <v/>
          </cell>
          <cell r="J3" t="str">
            <v/>
          </cell>
        </row>
        <row r="4">
          <cell r="A4" t="str">
            <v>BT1 3</v>
          </cell>
          <cell r="B4" t="str">
            <v/>
          </cell>
          <cell r="C4" t="str">
            <v/>
          </cell>
          <cell r="D4" t="str">
            <v/>
          </cell>
          <cell r="E4" t="str">
            <v/>
          </cell>
          <cell r="F4">
            <v>98492.160000000003</v>
          </cell>
          <cell r="G4">
            <v>88693.9</v>
          </cell>
          <cell r="H4" t="str">
            <v/>
          </cell>
          <cell r="I4" t="str">
            <v/>
          </cell>
          <cell r="J4">
            <v>47762.36</v>
          </cell>
        </row>
        <row r="5">
          <cell r="A5" t="str">
            <v>BT1 4</v>
          </cell>
          <cell r="B5" t="str">
            <v/>
          </cell>
          <cell r="C5" t="str">
            <v/>
          </cell>
          <cell r="D5" t="str">
            <v/>
          </cell>
          <cell r="E5" t="str">
            <v/>
          </cell>
          <cell r="F5" t="str">
            <v/>
          </cell>
          <cell r="G5" t="str">
            <v/>
          </cell>
          <cell r="H5" t="str">
            <v/>
          </cell>
          <cell r="I5" t="str">
            <v/>
          </cell>
          <cell r="J5" t="str">
            <v/>
          </cell>
        </row>
        <row r="6">
          <cell r="A6" t="str">
            <v>BT1 5</v>
          </cell>
          <cell r="B6" t="str">
            <v/>
          </cell>
          <cell r="C6" t="str">
            <v/>
          </cell>
          <cell r="D6" t="str">
            <v/>
          </cell>
          <cell r="E6" t="str">
            <v/>
          </cell>
          <cell r="F6" t="str">
            <v/>
          </cell>
          <cell r="G6" t="str">
            <v/>
          </cell>
          <cell r="H6" t="str">
            <v/>
          </cell>
          <cell r="I6" t="str">
            <v/>
          </cell>
          <cell r="J6" t="str">
            <v/>
          </cell>
        </row>
        <row r="7">
          <cell r="A7" t="str">
            <v>BT1 6</v>
          </cell>
          <cell r="B7" t="str">
            <v/>
          </cell>
          <cell r="C7" t="str">
            <v/>
          </cell>
          <cell r="D7" t="str">
            <v/>
          </cell>
          <cell r="E7" t="str">
            <v/>
          </cell>
          <cell r="F7" t="str">
            <v/>
          </cell>
          <cell r="G7" t="str">
            <v/>
          </cell>
          <cell r="H7" t="str">
            <v/>
          </cell>
          <cell r="I7" t="str">
            <v/>
          </cell>
          <cell r="J7" t="str">
            <v/>
          </cell>
        </row>
        <row r="8">
          <cell r="A8" t="str">
            <v>BT1 9</v>
          </cell>
          <cell r="B8" t="str">
            <v/>
          </cell>
          <cell r="C8" t="str">
            <v/>
          </cell>
          <cell r="D8" t="str">
            <v/>
          </cell>
          <cell r="E8" t="str">
            <v/>
          </cell>
          <cell r="F8" t="str">
            <v/>
          </cell>
          <cell r="G8" t="str">
            <v/>
          </cell>
          <cell r="H8" t="str">
            <v/>
          </cell>
          <cell r="I8" t="str">
            <v/>
          </cell>
          <cell r="J8" t="str">
            <v/>
          </cell>
        </row>
        <row r="9">
          <cell r="A9" t="str">
            <v>BT10 0</v>
          </cell>
          <cell r="B9">
            <v>762922.83124900062</v>
          </cell>
          <cell r="C9">
            <v>140296.82</v>
          </cell>
          <cell r="D9" t="str">
            <v/>
          </cell>
          <cell r="E9">
            <v>174553.57000000007</v>
          </cell>
          <cell r="F9">
            <v>792684.29</v>
          </cell>
          <cell r="G9">
            <v>1893022.14</v>
          </cell>
          <cell r="H9">
            <v>594441.11999999988</v>
          </cell>
          <cell r="I9">
            <v>758445.22</v>
          </cell>
          <cell r="J9">
            <v>1060680.5600000003</v>
          </cell>
        </row>
        <row r="10">
          <cell r="A10" t="str">
            <v>BT10 9</v>
          </cell>
          <cell r="B10" t="str">
            <v/>
          </cell>
          <cell r="C10" t="str">
            <v/>
          </cell>
          <cell r="D10" t="str">
            <v/>
          </cell>
          <cell r="E10" t="str">
            <v/>
          </cell>
          <cell r="F10" t="str">
            <v/>
          </cell>
          <cell r="G10" t="str">
            <v/>
          </cell>
          <cell r="H10" t="str">
            <v/>
          </cell>
          <cell r="I10" t="str">
            <v/>
          </cell>
          <cell r="J10" t="str">
            <v/>
          </cell>
        </row>
        <row r="11">
          <cell r="A11" t="str">
            <v>BT11 8</v>
          </cell>
          <cell r="B11">
            <v>160056.72141188118</v>
          </cell>
          <cell r="C11">
            <v>59514.64</v>
          </cell>
          <cell r="D11" t="str">
            <v/>
          </cell>
          <cell r="E11">
            <v>139277.67000000001</v>
          </cell>
          <cell r="F11">
            <v>409472.38</v>
          </cell>
          <cell r="G11">
            <v>1989704.2999999998</v>
          </cell>
          <cell r="H11">
            <v>388115.07</v>
          </cell>
          <cell r="I11">
            <v>866561.08</v>
          </cell>
          <cell r="J11">
            <v>615958.71999999974</v>
          </cell>
        </row>
        <row r="12">
          <cell r="A12" t="str">
            <v>BT11 9</v>
          </cell>
          <cell r="B12">
            <v>202766.29886199706</v>
          </cell>
          <cell r="C12" t="str">
            <v/>
          </cell>
          <cell r="D12" t="str">
            <v/>
          </cell>
          <cell r="E12">
            <v>88646.33</v>
          </cell>
          <cell r="F12">
            <v>274681.65999999997</v>
          </cell>
          <cell r="G12">
            <v>1875755.9599999995</v>
          </cell>
          <cell r="H12">
            <v>330581.5400000001</v>
          </cell>
          <cell r="I12">
            <v>839696.2</v>
          </cell>
          <cell r="J12">
            <v>662530.09000000008</v>
          </cell>
        </row>
        <row r="13">
          <cell r="A13" t="str">
            <v>BT12 4</v>
          </cell>
          <cell r="B13" t="str">
            <v/>
          </cell>
          <cell r="C13" t="str">
            <v/>
          </cell>
          <cell r="D13" t="str">
            <v/>
          </cell>
          <cell r="E13" t="str">
            <v/>
          </cell>
          <cell r="F13" t="str">
            <v/>
          </cell>
          <cell r="G13">
            <v>215165.71000000002</v>
          </cell>
          <cell r="H13" t="str">
            <v/>
          </cell>
          <cell r="I13">
            <v>111208.2</v>
          </cell>
          <cell r="J13">
            <v>90283.13</v>
          </cell>
        </row>
        <row r="14">
          <cell r="A14" t="str">
            <v>BT12 5</v>
          </cell>
          <cell r="B14">
            <v>26936.124135758731</v>
          </cell>
          <cell r="C14" t="str">
            <v/>
          </cell>
          <cell r="D14" t="str">
            <v/>
          </cell>
          <cell r="E14">
            <v>40303.759999999995</v>
          </cell>
          <cell r="F14">
            <v>110854.77</v>
          </cell>
          <cell r="G14">
            <v>286953.12</v>
          </cell>
          <cell r="H14" t="str">
            <v/>
          </cell>
          <cell r="I14">
            <v>123923.06</v>
          </cell>
          <cell r="J14">
            <v>164465.25</v>
          </cell>
        </row>
        <row r="15">
          <cell r="A15" t="str">
            <v>BT12 6</v>
          </cell>
          <cell r="B15">
            <v>71950.043018487821</v>
          </cell>
          <cell r="C15" t="str">
            <v/>
          </cell>
          <cell r="D15" t="str">
            <v/>
          </cell>
          <cell r="E15" t="str">
            <v/>
          </cell>
          <cell r="F15">
            <v>125688.93</v>
          </cell>
          <cell r="G15">
            <v>678516.42999999993</v>
          </cell>
          <cell r="H15">
            <v>239201.90000000005</v>
          </cell>
          <cell r="I15">
            <v>271050.53000000003</v>
          </cell>
          <cell r="J15">
            <v>270442.99</v>
          </cell>
        </row>
        <row r="16">
          <cell r="A16" t="str">
            <v>BT12 7</v>
          </cell>
          <cell r="B16">
            <v>207675.22849247517</v>
          </cell>
          <cell r="C16">
            <v>66680.53</v>
          </cell>
          <cell r="D16" t="str">
            <v/>
          </cell>
          <cell r="E16">
            <v>104817.81</v>
          </cell>
          <cell r="F16">
            <v>253856.05</v>
          </cell>
          <cell r="G16">
            <v>1368108.0499999998</v>
          </cell>
          <cell r="H16">
            <v>311120.03000000003</v>
          </cell>
          <cell r="I16">
            <v>438114.41</v>
          </cell>
          <cell r="J16">
            <v>358301.53000000014</v>
          </cell>
        </row>
        <row r="17">
          <cell r="A17" t="str">
            <v>BT13 1</v>
          </cell>
          <cell r="B17" t="str">
            <v/>
          </cell>
          <cell r="C17" t="str">
            <v/>
          </cell>
          <cell r="D17" t="str">
            <v/>
          </cell>
          <cell r="E17">
            <v>36836.400000000001</v>
          </cell>
          <cell r="F17" t="str">
            <v/>
          </cell>
          <cell r="G17">
            <v>386153.67000000004</v>
          </cell>
          <cell r="H17">
            <v>63462.760000000017</v>
          </cell>
          <cell r="I17">
            <v>119201.14</v>
          </cell>
          <cell r="J17">
            <v>249209.77999999997</v>
          </cell>
        </row>
        <row r="18">
          <cell r="A18" t="str">
            <v>BT13 2</v>
          </cell>
          <cell r="B18">
            <v>28525.54232663638</v>
          </cell>
          <cell r="C18" t="str">
            <v/>
          </cell>
          <cell r="D18" t="str">
            <v/>
          </cell>
          <cell r="E18">
            <v>46951.96</v>
          </cell>
          <cell r="F18">
            <v>207906.97</v>
          </cell>
          <cell r="G18">
            <v>364256.99</v>
          </cell>
          <cell r="H18">
            <v>99632.410000000018</v>
          </cell>
          <cell r="I18">
            <v>135025.70000000001</v>
          </cell>
          <cell r="J18">
            <v>194831.60999999996</v>
          </cell>
        </row>
        <row r="19">
          <cell r="A19" t="str">
            <v>BT13 3</v>
          </cell>
          <cell r="B19">
            <v>137916.14700923281</v>
          </cell>
          <cell r="C19">
            <v>78618.100000000006</v>
          </cell>
          <cell r="D19" t="str">
            <v/>
          </cell>
          <cell r="E19">
            <v>186938.47999999989</v>
          </cell>
          <cell r="F19">
            <v>225639.02</v>
          </cell>
          <cell r="G19">
            <v>2013140.35</v>
          </cell>
          <cell r="H19">
            <v>557222.01</v>
          </cell>
          <cell r="I19">
            <v>657852.76</v>
          </cell>
          <cell r="J19">
            <v>846394.94000000029</v>
          </cell>
        </row>
        <row r="20">
          <cell r="A20" t="str">
            <v>BT13 9</v>
          </cell>
          <cell r="B20" t="str">
            <v/>
          </cell>
          <cell r="C20" t="str">
            <v/>
          </cell>
          <cell r="D20" t="str">
            <v/>
          </cell>
          <cell r="E20" t="str">
            <v/>
          </cell>
          <cell r="F20" t="str">
            <v/>
          </cell>
          <cell r="G20" t="str">
            <v/>
          </cell>
          <cell r="H20" t="str">
            <v/>
          </cell>
          <cell r="I20" t="str">
            <v/>
          </cell>
          <cell r="J20" t="str">
            <v/>
          </cell>
        </row>
        <row r="21">
          <cell r="A21" t="str">
            <v>BT14 6</v>
          </cell>
          <cell r="B21">
            <v>298511.42293361091</v>
          </cell>
          <cell r="C21" t="str">
            <v/>
          </cell>
          <cell r="D21" t="str">
            <v/>
          </cell>
          <cell r="E21">
            <v>57315.48</v>
          </cell>
          <cell r="F21">
            <v>290673.63</v>
          </cell>
          <cell r="G21">
            <v>1323942.7</v>
          </cell>
          <cell r="H21">
            <v>413045.21000000008</v>
          </cell>
          <cell r="I21">
            <v>679146.13</v>
          </cell>
          <cell r="J21">
            <v>604852.68000000028</v>
          </cell>
        </row>
        <row r="22">
          <cell r="A22" t="str">
            <v>BT14 7</v>
          </cell>
          <cell r="B22">
            <v>109220.53483654482</v>
          </cell>
          <cell r="C22">
            <v>50920.21</v>
          </cell>
          <cell r="D22" t="str">
            <v/>
          </cell>
          <cell r="E22" t="str">
            <v/>
          </cell>
          <cell r="F22">
            <v>105735.47</v>
          </cell>
          <cell r="G22">
            <v>991540.48000000021</v>
          </cell>
          <cell r="H22">
            <v>354037.49</v>
          </cell>
          <cell r="I22">
            <v>573079.72</v>
          </cell>
          <cell r="J22">
            <v>564999.72</v>
          </cell>
        </row>
        <row r="23">
          <cell r="A23" t="str">
            <v>BT14 8</v>
          </cell>
          <cell r="B23">
            <v>163106.43068830101</v>
          </cell>
          <cell r="C23" t="str">
            <v/>
          </cell>
          <cell r="D23" t="str">
            <v/>
          </cell>
          <cell r="E23">
            <v>86877.799999999988</v>
          </cell>
          <cell r="F23">
            <v>381988.01</v>
          </cell>
          <cell r="G23">
            <v>1640597.81</v>
          </cell>
          <cell r="H23">
            <v>481577.66</v>
          </cell>
          <cell r="I23">
            <v>776566.83</v>
          </cell>
          <cell r="J23">
            <v>646908.88</v>
          </cell>
        </row>
        <row r="24">
          <cell r="A24" t="str">
            <v>BT15 1</v>
          </cell>
          <cell r="B24" t="str">
            <v/>
          </cell>
          <cell r="C24" t="str">
            <v/>
          </cell>
          <cell r="D24" t="str">
            <v/>
          </cell>
          <cell r="E24" t="str">
            <v/>
          </cell>
          <cell r="F24" t="str">
            <v/>
          </cell>
          <cell r="G24">
            <v>97267.360000000015</v>
          </cell>
          <cell r="H24" t="str">
            <v/>
          </cell>
          <cell r="I24" t="str">
            <v/>
          </cell>
          <cell r="J24">
            <v>84422.58</v>
          </cell>
        </row>
        <row r="25">
          <cell r="A25" t="str">
            <v>BT15 2</v>
          </cell>
          <cell r="B25">
            <v>38974.339720166929</v>
          </cell>
          <cell r="C25" t="str">
            <v/>
          </cell>
          <cell r="D25" t="str">
            <v/>
          </cell>
          <cell r="E25">
            <v>33739.649999999994</v>
          </cell>
          <cell r="F25" t="str">
            <v/>
          </cell>
          <cell r="G25">
            <v>374472.15</v>
          </cell>
          <cell r="H25">
            <v>83734.579999999987</v>
          </cell>
          <cell r="I25">
            <v>105900.33</v>
          </cell>
          <cell r="J25">
            <v>321717.44</v>
          </cell>
        </row>
        <row r="26">
          <cell r="A26" t="str">
            <v>BT15 3</v>
          </cell>
          <cell r="B26">
            <v>163164.17045084937</v>
          </cell>
          <cell r="C26">
            <v>55436.21</v>
          </cell>
          <cell r="D26" t="str">
            <v/>
          </cell>
          <cell r="E26">
            <v>51187.219999999994</v>
          </cell>
          <cell r="F26">
            <v>288371.74</v>
          </cell>
          <cell r="G26">
            <v>989019.96</v>
          </cell>
          <cell r="H26">
            <v>374962.5500000001</v>
          </cell>
          <cell r="I26">
            <v>405163.31</v>
          </cell>
          <cell r="J26">
            <v>589236.6100000001</v>
          </cell>
        </row>
        <row r="27">
          <cell r="A27" t="str">
            <v>BT15 4</v>
          </cell>
          <cell r="B27">
            <v>529968.08489897323</v>
          </cell>
          <cell r="C27" t="str">
            <v/>
          </cell>
          <cell r="D27" t="str">
            <v/>
          </cell>
          <cell r="E27">
            <v>127312.18999999999</v>
          </cell>
          <cell r="F27">
            <v>281262.23</v>
          </cell>
          <cell r="G27">
            <v>770962.16</v>
          </cell>
          <cell r="H27">
            <v>307953.04999999993</v>
          </cell>
          <cell r="I27">
            <v>400875.77</v>
          </cell>
          <cell r="J27">
            <v>409491.72999999992</v>
          </cell>
        </row>
        <row r="28">
          <cell r="A28" t="str">
            <v>BT15 5</v>
          </cell>
          <cell r="B28">
            <v>347276.32675425662</v>
          </cell>
          <cell r="C28" t="str">
            <v/>
          </cell>
          <cell r="D28" t="str">
            <v/>
          </cell>
          <cell r="E28">
            <v>181321.5</v>
          </cell>
          <cell r="F28">
            <v>261064.08</v>
          </cell>
          <cell r="G28">
            <v>580553.46000000008</v>
          </cell>
          <cell r="H28">
            <v>280429.31000000006</v>
          </cell>
          <cell r="I28">
            <v>451743.35</v>
          </cell>
          <cell r="J28">
            <v>498841.21</v>
          </cell>
        </row>
        <row r="29">
          <cell r="A29" t="str">
            <v>BT16 1</v>
          </cell>
          <cell r="B29">
            <v>137120.38809992946</v>
          </cell>
          <cell r="C29">
            <v>86206.98</v>
          </cell>
          <cell r="D29" t="str">
            <v/>
          </cell>
          <cell r="E29">
            <v>168083.15000000008</v>
          </cell>
          <cell r="F29">
            <v>593706.76</v>
          </cell>
          <cell r="G29">
            <v>1448585.3299999996</v>
          </cell>
          <cell r="H29">
            <v>459088.67999999993</v>
          </cell>
          <cell r="I29">
            <v>824929.45</v>
          </cell>
          <cell r="J29">
            <v>587557.14999999979</v>
          </cell>
        </row>
        <row r="30">
          <cell r="A30" t="str">
            <v>BT16 2</v>
          </cell>
          <cell r="B30">
            <v>207264.75127144932</v>
          </cell>
          <cell r="C30">
            <v>87507.99</v>
          </cell>
          <cell r="D30" t="str">
            <v/>
          </cell>
          <cell r="E30">
            <v>127501.26000000005</v>
          </cell>
          <cell r="F30">
            <v>385846.19</v>
          </cell>
          <cell r="G30">
            <v>1345475.83</v>
          </cell>
          <cell r="H30">
            <v>238315.55</v>
          </cell>
          <cell r="I30">
            <v>516612.71</v>
          </cell>
          <cell r="J30">
            <v>653306.66999999981</v>
          </cell>
        </row>
        <row r="31">
          <cell r="A31" t="str">
            <v>BT17 0</v>
          </cell>
          <cell r="B31">
            <v>469352.88217566797</v>
          </cell>
          <cell r="C31">
            <v>174201.74</v>
          </cell>
          <cell r="D31" t="str">
            <v/>
          </cell>
          <cell r="E31">
            <v>262861.3000000001</v>
          </cell>
          <cell r="F31">
            <v>508512.55</v>
          </cell>
          <cell r="G31">
            <v>3703020.5999999987</v>
          </cell>
          <cell r="H31">
            <v>695087.76</v>
          </cell>
          <cell r="I31">
            <v>1367089.02</v>
          </cell>
          <cell r="J31">
            <v>1257405.2000000009</v>
          </cell>
        </row>
        <row r="32">
          <cell r="A32" t="str">
            <v>BT17 9</v>
          </cell>
          <cell r="B32">
            <v>890893.04170580616</v>
          </cell>
          <cell r="C32">
            <v>101144.63</v>
          </cell>
          <cell r="D32" t="str">
            <v/>
          </cell>
          <cell r="E32" t="str">
            <v/>
          </cell>
          <cell r="F32">
            <v>501571.19</v>
          </cell>
          <cell r="G32">
            <v>1342386.5099999998</v>
          </cell>
          <cell r="H32">
            <v>321723.54999999993</v>
          </cell>
          <cell r="I32">
            <v>539912.6</v>
          </cell>
          <cell r="J32">
            <v>588883.86999999988</v>
          </cell>
        </row>
        <row r="33">
          <cell r="A33" t="str">
            <v>BT18 0</v>
          </cell>
          <cell r="B33" t="str">
            <v/>
          </cell>
          <cell r="C33" t="str">
            <v/>
          </cell>
          <cell r="D33" t="str">
            <v/>
          </cell>
          <cell r="E33">
            <v>326804.24000000005</v>
          </cell>
          <cell r="F33">
            <v>305088.94</v>
          </cell>
          <cell r="G33">
            <v>871241.46</v>
          </cell>
          <cell r="H33">
            <v>220839.96</v>
          </cell>
          <cell r="I33">
            <v>336265.98</v>
          </cell>
          <cell r="J33">
            <v>673938.95</v>
          </cell>
        </row>
        <row r="34">
          <cell r="A34" t="str">
            <v>BT18 8</v>
          </cell>
          <cell r="B34" t="str">
            <v/>
          </cell>
          <cell r="C34" t="str">
            <v/>
          </cell>
          <cell r="D34" t="str">
            <v/>
          </cell>
          <cell r="E34" t="str">
            <v/>
          </cell>
          <cell r="F34" t="str">
            <v/>
          </cell>
          <cell r="G34" t="str">
            <v/>
          </cell>
          <cell r="H34" t="str">
            <v/>
          </cell>
          <cell r="I34" t="str">
            <v/>
          </cell>
          <cell r="J34" t="str">
            <v/>
          </cell>
        </row>
        <row r="35">
          <cell r="A35" t="str">
            <v>BT18 9</v>
          </cell>
          <cell r="B35">
            <v>316855.87040216842</v>
          </cell>
          <cell r="C35">
            <v>69015.47</v>
          </cell>
          <cell r="D35" t="str">
            <v/>
          </cell>
          <cell r="E35">
            <v>407134.06000000017</v>
          </cell>
          <cell r="F35">
            <v>333527.78999999998</v>
          </cell>
          <cell r="G35">
            <v>995237.12999999989</v>
          </cell>
          <cell r="H35">
            <v>281547.67</v>
          </cell>
          <cell r="I35">
            <v>286767.95</v>
          </cell>
          <cell r="J35">
            <v>716847.77999999991</v>
          </cell>
        </row>
        <row r="36">
          <cell r="A36" t="str">
            <v>BT19 1</v>
          </cell>
          <cell r="B36" t="str">
            <v/>
          </cell>
          <cell r="C36">
            <v>167737.42000000001</v>
          </cell>
          <cell r="D36" t="str">
            <v/>
          </cell>
          <cell r="E36">
            <v>451435.29999999976</v>
          </cell>
          <cell r="F36">
            <v>532385.35</v>
          </cell>
          <cell r="G36">
            <v>1949080.7500000002</v>
          </cell>
          <cell r="H36">
            <v>837315.40000000014</v>
          </cell>
          <cell r="I36">
            <v>997237.37</v>
          </cell>
          <cell r="J36">
            <v>1004405.1799999999</v>
          </cell>
        </row>
        <row r="37">
          <cell r="A37" t="str">
            <v>BT19 6</v>
          </cell>
          <cell r="B37">
            <v>425000.34602758399</v>
          </cell>
          <cell r="C37">
            <v>75456.52</v>
          </cell>
          <cell r="D37" t="str">
            <v/>
          </cell>
          <cell r="E37">
            <v>364524.75999999995</v>
          </cell>
          <cell r="F37">
            <v>587383.78</v>
          </cell>
          <cell r="G37">
            <v>2121643.8299999996</v>
          </cell>
          <cell r="H37">
            <v>825565.86</v>
          </cell>
          <cell r="I37">
            <v>1047118.35</v>
          </cell>
          <cell r="J37">
            <v>689364.0399999998</v>
          </cell>
        </row>
        <row r="38">
          <cell r="A38" t="str">
            <v>BT19 7</v>
          </cell>
          <cell r="B38">
            <v>407929.32277668477</v>
          </cell>
          <cell r="C38">
            <v>141292.06</v>
          </cell>
          <cell r="D38" t="str">
            <v/>
          </cell>
          <cell r="E38">
            <v>482429.28</v>
          </cell>
          <cell r="F38">
            <v>449293.53</v>
          </cell>
          <cell r="G38">
            <v>1579356.2900000003</v>
          </cell>
          <cell r="H38">
            <v>720114.4600000002</v>
          </cell>
          <cell r="I38">
            <v>717609.21</v>
          </cell>
          <cell r="J38">
            <v>701333.27999999991</v>
          </cell>
        </row>
        <row r="39">
          <cell r="A39" t="str">
            <v>BT2 7</v>
          </cell>
          <cell r="B39" t="str">
            <v/>
          </cell>
          <cell r="C39" t="str">
            <v/>
          </cell>
          <cell r="D39" t="str">
            <v/>
          </cell>
          <cell r="E39" t="str">
            <v/>
          </cell>
          <cell r="F39" t="str">
            <v/>
          </cell>
          <cell r="G39" t="str">
            <v/>
          </cell>
          <cell r="H39" t="str">
            <v/>
          </cell>
          <cell r="I39" t="str">
            <v/>
          </cell>
          <cell r="J39" t="str">
            <v/>
          </cell>
        </row>
        <row r="40">
          <cell r="A40" t="str">
            <v>BT2 8</v>
          </cell>
          <cell r="B40" t="str">
            <v/>
          </cell>
          <cell r="C40" t="str">
            <v/>
          </cell>
          <cell r="D40" t="str">
            <v/>
          </cell>
          <cell r="E40" t="str">
            <v/>
          </cell>
          <cell r="F40">
            <v>288522.40000000002</v>
          </cell>
          <cell r="G40">
            <v>111092.01</v>
          </cell>
          <cell r="H40" t="str">
            <v/>
          </cell>
          <cell r="I40" t="str">
            <v/>
          </cell>
          <cell r="J40" t="str">
            <v/>
          </cell>
        </row>
        <row r="41">
          <cell r="A41" t="str">
            <v>BT20 3</v>
          </cell>
          <cell r="B41">
            <v>789987.0326762303</v>
          </cell>
          <cell r="C41">
            <v>138814.07999999999</v>
          </cell>
          <cell r="D41" t="str">
            <v/>
          </cell>
          <cell r="E41">
            <v>682967.22999999952</v>
          </cell>
          <cell r="F41">
            <v>472452.64</v>
          </cell>
          <cell r="G41">
            <v>1754926.0400000003</v>
          </cell>
          <cell r="H41">
            <v>774661.26000000013</v>
          </cell>
          <cell r="I41">
            <v>644763.71</v>
          </cell>
          <cell r="J41">
            <v>772560.02999999991</v>
          </cell>
        </row>
        <row r="42">
          <cell r="A42" t="str">
            <v>BT20 4</v>
          </cell>
          <cell r="B42">
            <v>132532.70151199336</v>
          </cell>
          <cell r="C42" t="str">
            <v/>
          </cell>
          <cell r="D42" t="str">
            <v/>
          </cell>
          <cell r="E42">
            <v>183317.66000000003</v>
          </cell>
          <cell r="F42">
            <v>279182.76</v>
          </cell>
          <cell r="G42">
            <v>825436.59999999986</v>
          </cell>
          <cell r="H42">
            <v>382867.56000000006</v>
          </cell>
          <cell r="I42">
            <v>440545.29</v>
          </cell>
          <cell r="J42">
            <v>680000.79</v>
          </cell>
        </row>
        <row r="43">
          <cell r="A43" t="str">
            <v>BT20 5</v>
          </cell>
          <cell r="B43">
            <v>395018.71187086357</v>
          </cell>
          <cell r="C43">
            <v>116082.19</v>
          </cell>
          <cell r="D43" t="str">
            <v/>
          </cell>
          <cell r="E43">
            <v>145029.15999999997</v>
          </cell>
          <cell r="F43">
            <v>418163.3</v>
          </cell>
          <cell r="G43">
            <v>775829.77</v>
          </cell>
          <cell r="H43">
            <v>311244.6999999999</v>
          </cell>
          <cell r="I43">
            <v>379982.9</v>
          </cell>
          <cell r="J43">
            <v>170978.55999999997</v>
          </cell>
        </row>
        <row r="44">
          <cell r="A44" t="str">
            <v>BT20 9</v>
          </cell>
          <cell r="B44" t="str">
            <v/>
          </cell>
          <cell r="C44" t="str">
            <v/>
          </cell>
          <cell r="D44" t="str">
            <v/>
          </cell>
          <cell r="E44" t="str">
            <v/>
          </cell>
          <cell r="F44" t="str">
            <v/>
          </cell>
          <cell r="G44" t="str">
            <v/>
          </cell>
          <cell r="H44" t="str">
            <v/>
          </cell>
          <cell r="I44" t="str">
            <v/>
          </cell>
          <cell r="J44" t="str">
            <v/>
          </cell>
        </row>
        <row r="45">
          <cell r="A45" t="str">
            <v>BT21 0</v>
          </cell>
          <cell r="B45" t="str">
            <v/>
          </cell>
          <cell r="C45">
            <v>154412.5</v>
          </cell>
          <cell r="D45" t="str">
            <v/>
          </cell>
          <cell r="E45">
            <v>629965.87000000023</v>
          </cell>
          <cell r="F45">
            <v>348334.71</v>
          </cell>
          <cell r="G45">
            <v>1030404.3899999998</v>
          </cell>
          <cell r="H45">
            <v>456716.96999999991</v>
          </cell>
          <cell r="I45">
            <v>556765.82999999996</v>
          </cell>
          <cell r="J45">
            <v>437681.04000000004</v>
          </cell>
        </row>
        <row r="46">
          <cell r="A46" t="str">
            <v>BT22 1</v>
          </cell>
          <cell r="B46">
            <v>465779.31578085443</v>
          </cell>
          <cell r="C46">
            <v>142978.75</v>
          </cell>
          <cell r="D46" t="str">
            <v/>
          </cell>
          <cell r="E46">
            <v>454960.5</v>
          </cell>
          <cell r="F46">
            <v>317574.71000000002</v>
          </cell>
          <cell r="G46">
            <v>1474954.2599999998</v>
          </cell>
          <cell r="H46">
            <v>476333.96</v>
          </cell>
          <cell r="I46">
            <v>777019.04</v>
          </cell>
          <cell r="J46">
            <v>894211.74999999977</v>
          </cell>
        </row>
        <row r="47">
          <cell r="A47" t="str">
            <v>BT22 2</v>
          </cell>
          <cell r="B47">
            <v>247818.01104384876</v>
          </cell>
          <cell r="C47">
            <v>145802.63</v>
          </cell>
          <cell r="D47" t="str">
            <v/>
          </cell>
          <cell r="E47">
            <v>538661.41</v>
          </cell>
          <cell r="F47">
            <v>458354.49</v>
          </cell>
          <cell r="G47">
            <v>1613840.27</v>
          </cell>
          <cell r="H47">
            <v>475646.53000000009</v>
          </cell>
          <cell r="I47">
            <v>775091.84</v>
          </cell>
          <cell r="J47">
            <v>542332.04</v>
          </cell>
        </row>
        <row r="48">
          <cell r="A48" t="str">
            <v>BT23 4</v>
          </cell>
          <cell r="B48">
            <v>434752.06701507577</v>
          </cell>
          <cell r="C48">
            <v>104741.95</v>
          </cell>
          <cell r="D48" t="str">
            <v/>
          </cell>
          <cell r="E48">
            <v>291269.26999999984</v>
          </cell>
          <cell r="F48">
            <v>288109.59999999998</v>
          </cell>
          <cell r="G48">
            <v>1139017.9000000001</v>
          </cell>
          <cell r="H48">
            <v>599012.18999999994</v>
          </cell>
          <cell r="I48">
            <v>935554.9</v>
          </cell>
          <cell r="J48">
            <v>585122.67999999993</v>
          </cell>
        </row>
        <row r="49">
          <cell r="A49" t="str">
            <v>BT23 5</v>
          </cell>
          <cell r="B49">
            <v>336468.49301906151</v>
          </cell>
          <cell r="C49">
            <v>96894.77</v>
          </cell>
          <cell r="D49" t="str">
            <v/>
          </cell>
          <cell r="E49">
            <v>583860.97</v>
          </cell>
          <cell r="F49">
            <v>587984.80000000005</v>
          </cell>
          <cell r="G49">
            <v>2008285.8800000008</v>
          </cell>
          <cell r="H49">
            <v>622213.18999999994</v>
          </cell>
          <cell r="I49">
            <v>761801.85</v>
          </cell>
          <cell r="J49">
            <v>1376221.4699999995</v>
          </cell>
        </row>
        <row r="50">
          <cell r="A50" t="str">
            <v>BT23 6</v>
          </cell>
          <cell r="B50">
            <v>199416.34282032555</v>
          </cell>
          <cell r="C50" t="str">
            <v/>
          </cell>
          <cell r="D50" t="str">
            <v/>
          </cell>
          <cell r="E50" t="str">
            <v/>
          </cell>
          <cell r="F50">
            <v>348189.61</v>
          </cell>
          <cell r="G50">
            <v>1232030.1000000001</v>
          </cell>
          <cell r="H50">
            <v>373288.16999999993</v>
          </cell>
          <cell r="I50">
            <v>557073.28</v>
          </cell>
          <cell r="J50">
            <v>573390.95000000019</v>
          </cell>
        </row>
        <row r="51">
          <cell r="A51" t="str">
            <v>BT23 7</v>
          </cell>
          <cell r="B51">
            <v>136872.63202790366</v>
          </cell>
          <cell r="C51">
            <v>84471.09</v>
          </cell>
          <cell r="D51" t="str">
            <v/>
          </cell>
          <cell r="E51">
            <v>239335.73000000004</v>
          </cell>
          <cell r="F51">
            <v>318600.57</v>
          </cell>
          <cell r="G51">
            <v>1697702.2700000005</v>
          </cell>
          <cell r="H51">
            <v>470364.11</v>
          </cell>
          <cell r="I51">
            <v>979609.75</v>
          </cell>
          <cell r="J51">
            <v>439179.5400000001</v>
          </cell>
        </row>
        <row r="52">
          <cell r="A52" t="str">
            <v>BT23 8</v>
          </cell>
          <cell r="B52">
            <v>185480.06376887197</v>
          </cell>
          <cell r="C52">
            <v>212209.88</v>
          </cell>
          <cell r="D52" t="str">
            <v/>
          </cell>
          <cell r="E52">
            <v>376730.33999999997</v>
          </cell>
          <cell r="F52">
            <v>382725.53</v>
          </cell>
          <cell r="G52">
            <v>1698201.8000000003</v>
          </cell>
          <cell r="H52">
            <v>684142.78000000014</v>
          </cell>
          <cell r="I52">
            <v>1280444.8500000001</v>
          </cell>
          <cell r="J52">
            <v>642998.57000000007</v>
          </cell>
        </row>
        <row r="53">
          <cell r="A53" t="str">
            <v>BT23 9</v>
          </cell>
          <cell r="B53" t="str">
            <v/>
          </cell>
          <cell r="C53" t="str">
            <v/>
          </cell>
          <cell r="D53" t="str">
            <v/>
          </cell>
          <cell r="E53" t="str">
            <v/>
          </cell>
          <cell r="F53" t="str">
            <v/>
          </cell>
          <cell r="G53" t="str">
            <v/>
          </cell>
          <cell r="H53" t="str">
            <v/>
          </cell>
          <cell r="I53" t="str">
            <v/>
          </cell>
          <cell r="J53" t="str">
            <v/>
          </cell>
        </row>
        <row r="54">
          <cell r="A54" t="str">
            <v>BT24 7</v>
          </cell>
          <cell r="B54">
            <v>192279.70816934391</v>
          </cell>
          <cell r="C54" t="str">
            <v/>
          </cell>
          <cell r="D54" t="str">
            <v/>
          </cell>
          <cell r="E54">
            <v>333798.9599999999</v>
          </cell>
          <cell r="F54">
            <v>298579.44</v>
          </cell>
          <cell r="G54">
            <v>812354.83000000031</v>
          </cell>
          <cell r="H54">
            <v>247888.20000000004</v>
          </cell>
          <cell r="I54">
            <v>407193.66</v>
          </cell>
          <cell r="J54">
            <v>285214.50999999995</v>
          </cell>
        </row>
        <row r="55">
          <cell r="A55" t="str">
            <v>BT24 8</v>
          </cell>
          <cell r="B55">
            <v>1369601.8650420432</v>
          </cell>
          <cell r="C55" t="str">
            <v/>
          </cell>
          <cell r="D55" t="str">
            <v/>
          </cell>
          <cell r="E55">
            <v>436424.36999999976</v>
          </cell>
          <cell r="F55">
            <v>383438.46</v>
          </cell>
          <cell r="G55">
            <v>1978554.5599999982</v>
          </cell>
          <cell r="H55">
            <v>346054.08999999991</v>
          </cell>
          <cell r="I55">
            <v>590285.6</v>
          </cell>
          <cell r="J55">
            <v>1009669.8399999997</v>
          </cell>
        </row>
        <row r="56">
          <cell r="A56" t="str">
            <v>BT25 1</v>
          </cell>
          <cell r="B56">
            <v>457739.84120638872</v>
          </cell>
          <cell r="C56">
            <v>163138.37</v>
          </cell>
          <cell r="D56" t="str">
            <v/>
          </cell>
          <cell r="E56">
            <v>1003400.1499999998</v>
          </cell>
          <cell r="F56">
            <v>536799.01</v>
          </cell>
          <cell r="G56">
            <v>1649881.3399999994</v>
          </cell>
          <cell r="H56">
            <v>533090.44999999995</v>
          </cell>
          <cell r="I56">
            <v>801715.68</v>
          </cell>
          <cell r="J56">
            <v>1000135.4499999996</v>
          </cell>
        </row>
        <row r="57">
          <cell r="A57" t="str">
            <v>BT25 2</v>
          </cell>
          <cell r="B57">
            <v>225597.65078749714</v>
          </cell>
          <cell r="C57" t="str">
            <v/>
          </cell>
          <cell r="D57" t="str">
            <v/>
          </cell>
          <cell r="E57">
            <v>279643.68999999994</v>
          </cell>
          <cell r="F57">
            <v>209275.42</v>
          </cell>
          <cell r="G57">
            <v>872971.52</v>
          </cell>
          <cell r="H57">
            <v>182994.77000000005</v>
          </cell>
          <cell r="I57">
            <v>394235.04</v>
          </cell>
          <cell r="J57">
            <v>380502.56</v>
          </cell>
        </row>
        <row r="58">
          <cell r="A58" t="str">
            <v>BT26 6</v>
          </cell>
          <cell r="B58" t="str">
            <v/>
          </cell>
          <cell r="C58">
            <v>81034.210000000006</v>
          </cell>
          <cell r="D58" t="str">
            <v/>
          </cell>
          <cell r="E58">
            <v>1279464.49</v>
          </cell>
          <cell r="F58">
            <v>701006.45</v>
          </cell>
          <cell r="G58">
            <v>1339051.9499999997</v>
          </cell>
          <cell r="H58">
            <v>384653.28</v>
          </cell>
          <cell r="I58">
            <v>484639.4</v>
          </cell>
          <cell r="J58">
            <v>721180.22</v>
          </cell>
        </row>
        <row r="59">
          <cell r="A59" t="str">
            <v>BT27 4</v>
          </cell>
          <cell r="B59">
            <v>201413.08879063558</v>
          </cell>
          <cell r="C59">
            <v>150425.73000000001</v>
          </cell>
          <cell r="D59" t="str">
            <v/>
          </cell>
          <cell r="E59">
            <v>132432.63999999998</v>
          </cell>
          <cell r="F59">
            <v>503535.8</v>
          </cell>
          <cell r="G59">
            <v>1407154.6800000002</v>
          </cell>
          <cell r="H59">
            <v>614235.89999999979</v>
          </cell>
          <cell r="I59">
            <v>586688.9</v>
          </cell>
          <cell r="J59">
            <v>510881.58999999985</v>
          </cell>
        </row>
        <row r="60">
          <cell r="A60" t="str">
            <v>BT27 5</v>
          </cell>
          <cell r="B60">
            <v>806211.90595232951</v>
          </cell>
          <cell r="C60">
            <v>109618.9</v>
          </cell>
          <cell r="D60" t="str">
            <v/>
          </cell>
          <cell r="E60">
            <v>352382.83999999997</v>
          </cell>
          <cell r="F60">
            <v>553725.43000000005</v>
          </cell>
          <cell r="G60">
            <v>1916104.9100000001</v>
          </cell>
          <cell r="H60">
            <v>482866.61</v>
          </cell>
          <cell r="I60">
            <v>658595.97</v>
          </cell>
          <cell r="J60">
            <v>625087.73999999987</v>
          </cell>
        </row>
        <row r="61">
          <cell r="A61" t="str">
            <v>BT27 6</v>
          </cell>
          <cell r="B61" t="str">
            <v/>
          </cell>
          <cell r="C61" t="str">
            <v/>
          </cell>
          <cell r="D61" t="str">
            <v/>
          </cell>
          <cell r="E61" t="str">
            <v/>
          </cell>
          <cell r="F61" t="str">
            <v/>
          </cell>
          <cell r="G61">
            <v>335206.68</v>
          </cell>
          <cell r="H61" t="str">
            <v/>
          </cell>
          <cell r="I61">
            <v>91168.08</v>
          </cell>
          <cell r="J61">
            <v>153654.51999999996</v>
          </cell>
        </row>
        <row r="62">
          <cell r="A62" t="str">
            <v>BT28 1</v>
          </cell>
          <cell r="B62">
            <v>233830.29111303377</v>
          </cell>
          <cell r="C62">
            <v>177170.81</v>
          </cell>
          <cell r="D62" t="str">
            <v/>
          </cell>
          <cell r="E62">
            <v>251635.91999999998</v>
          </cell>
          <cell r="F62">
            <v>264038.99</v>
          </cell>
          <cell r="G62">
            <v>1267328.3000000003</v>
          </cell>
          <cell r="H62">
            <v>179167.90000000005</v>
          </cell>
          <cell r="I62">
            <v>359310.02</v>
          </cell>
          <cell r="J62">
            <v>552957.30000000028</v>
          </cell>
        </row>
        <row r="63">
          <cell r="A63" t="str">
            <v>BT28 2</v>
          </cell>
          <cell r="B63">
            <v>905490.70349190501</v>
          </cell>
          <cell r="C63">
            <v>231942.47</v>
          </cell>
          <cell r="D63" t="str">
            <v/>
          </cell>
          <cell r="E63">
            <v>377022.45999999996</v>
          </cell>
          <cell r="F63">
            <v>751297.79</v>
          </cell>
          <cell r="G63">
            <v>3891471.6599999997</v>
          </cell>
          <cell r="H63">
            <v>911158.74999999988</v>
          </cell>
          <cell r="I63">
            <v>1440537.14</v>
          </cell>
          <cell r="J63">
            <v>1441025.4499999997</v>
          </cell>
        </row>
        <row r="64">
          <cell r="A64" t="str">
            <v>BT28 3</v>
          </cell>
          <cell r="B64">
            <v>563039.32125896518</v>
          </cell>
          <cell r="C64">
            <v>203845.76000000001</v>
          </cell>
          <cell r="D64" t="str">
            <v/>
          </cell>
          <cell r="E64">
            <v>478111.57000000007</v>
          </cell>
          <cell r="F64">
            <v>752799.32</v>
          </cell>
          <cell r="G64">
            <v>2994391.0400000019</v>
          </cell>
          <cell r="H64">
            <v>812151.81</v>
          </cell>
          <cell r="I64">
            <v>1275589.02</v>
          </cell>
          <cell r="J64">
            <v>968206.7200000002</v>
          </cell>
        </row>
        <row r="65">
          <cell r="A65" t="str">
            <v>BT28 9</v>
          </cell>
          <cell r="B65" t="str">
            <v/>
          </cell>
          <cell r="C65" t="str">
            <v/>
          </cell>
          <cell r="D65" t="str">
            <v/>
          </cell>
          <cell r="E65" t="str">
            <v/>
          </cell>
          <cell r="F65" t="str">
            <v/>
          </cell>
          <cell r="G65" t="str">
            <v/>
          </cell>
          <cell r="H65" t="str">
            <v/>
          </cell>
          <cell r="I65" t="str">
            <v/>
          </cell>
          <cell r="J65" t="str">
            <v/>
          </cell>
        </row>
        <row r="66">
          <cell r="A66" t="str">
            <v>BT29 4</v>
          </cell>
          <cell r="B66">
            <v>363625.0780663687</v>
          </cell>
          <cell r="C66">
            <v>115941.03</v>
          </cell>
          <cell r="D66" t="str">
            <v/>
          </cell>
          <cell r="E66" t="str">
            <v/>
          </cell>
          <cell r="F66">
            <v>687386.08</v>
          </cell>
          <cell r="G66">
            <v>2664194.2000000002</v>
          </cell>
          <cell r="H66">
            <v>562252.89</v>
          </cell>
          <cell r="I66">
            <v>1070471.56</v>
          </cell>
          <cell r="J66">
            <v>1038604.2800000004</v>
          </cell>
        </row>
        <row r="67">
          <cell r="A67" t="str">
            <v>BT3 9</v>
          </cell>
          <cell r="B67" t="str">
            <v/>
          </cell>
          <cell r="C67" t="str">
            <v/>
          </cell>
          <cell r="D67" t="str">
            <v/>
          </cell>
          <cell r="E67" t="str">
            <v/>
          </cell>
          <cell r="F67">
            <v>114611.15</v>
          </cell>
          <cell r="G67" t="str">
            <v/>
          </cell>
          <cell r="H67" t="str">
            <v/>
          </cell>
          <cell r="I67" t="str">
            <v/>
          </cell>
          <cell r="J67" t="str">
            <v/>
          </cell>
        </row>
        <row r="68">
          <cell r="A68" t="str">
            <v>BT30 0</v>
          </cell>
          <cell r="B68" t="str">
            <v/>
          </cell>
          <cell r="C68" t="str">
            <v/>
          </cell>
          <cell r="D68" t="str">
            <v/>
          </cell>
          <cell r="E68" t="str">
            <v/>
          </cell>
          <cell r="F68" t="str">
            <v/>
          </cell>
          <cell r="G68" t="str">
            <v/>
          </cell>
          <cell r="H68" t="str">
            <v/>
          </cell>
          <cell r="I68" t="str">
            <v/>
          </cell>
          <cell r="J68" t="str">
            <v/>
          </cell>
        </row>
        <row r="69">
          <cell r="A69" t="str">
            <v>BT30 6</v>
          </cell>
          <cell r="B69">
            <v>701586.40640077239</v>
          </cell>
          <cell r="C69" t="str">
            <v/>
          </cell>
          <cell r="D69" t="str">
            <v/>
          </cell>
          <cell r="E69">
            <v>210351.70999999996</v>
          </cell>
          <cell r="F69">
            <v>284881.43</v>
          </cell>
          <cell r="G69">
            <v>1971771.1800000006</v>
          </cell>
          <cell r="H69">
            <v>245765.13000000003</v>
          </cell>
          <cell r="I69">
            <v>1033732.26</v>
          </cell>
          <cell r="J69">
            <v>907670.39999999979</v>
          </cell>
        </row>
        <row r="70">
          <cell r="A70" t="str">
            <v>BT30 7</v>
          </cell>
          <cell r="B70">
            <v>1239832.2736214565</v>
          </cell>
          <cell r="C70" t="str">
            <v/>
          </cell>
          <cell r="D70" t="str">
            <v/>
          </cell>
          <cell r="E70">
            <v>229758.71000000002</v>
          </cell>
          <cell r="F70">
            <v>138209.31</v>
          </cell>
          <cell r="G70">
            <v>1280154.44</v>
          </cell>
          <cell r="H70">
            <v>163632.01999999999</v>
          </cell>
          <cell r="I70">
            <v>575690.26</v>
          </cell>
          <cell r="J70">
            <v>414455.32999999984</v>
          </cell>
        </row>
        <row r="71">
          <cell r="A71" t="str">
            <v>BT30 8</v>
          </cell>
          <cell r="B71">
            <v>411148.05208529171</v>
          </cell>
          <cell r="C71" t="str">
            <v/>
          </cell>
          <cell r="D71" t="str">
            <v/>
          </cell>
          <cell r="E71" t="str">
            <v/>
          </cell>
          <cell r="F71">
            <v>148454.49</v>
          </cell>
          <cell r="G71">
            <v>1321206.2200000002</v>
          </cell>
          <cell r="H71">
            <v>123767.76999999997</v>
          </cell>
          <cell r="I71">
            <v>604785.02</v>
          </cell>
          <cell r="J71">
            <v>430885.44999999995</v>
          </cell>
        </row>
        <row r="72">
          <cell r="A72" t="str">
            <v>BT30 9</v>
          </cell>
          <cell r="B72">
            <v>308336.63089161873</v>
          </cell>
          <cell r="C72" t="str">
            <v/>
          </cell>
          <cell r="D72" t="str">
            <v/>
          </cell>
          <cell r="E72">
            <v>1276598.1400000001</v>
          </cell>
          <cell r="F72">
            <v>394335.5</v>
          </cell>
          <cell r="G72">
            <v>1605729.9499999993</v>
          </cell>
          <cell r="H72">
            <v>265210.31</v>
          </cell>
          <cell r="I72">
            <v>713371.49</v>
          </cell>
          <cell r="J72">
            <v>1140894.0700000003</v>
          </cell>
        </row>
        <row r="73">
          <cell r="A73" t="str">
            <v>BT31 9</v>
          </cell>
          <cell r="B73">
            <v>616778.2431696892</v>
          </cell>
          <cell r="C73" t="str">
            <v/>
          </cell>
          <cell r="D73" t="str">
            <v/>
          </cell>
          <cell r="E73">
            <v>157858.31</v>
          </cell>
          <cell r="F73">
            <v>115230.86</v>
          </cell>
          <cell r="G73">
            <v>1009417.2700000003</v>
          </cell>
          <cell r="H73">
            <v>149178.94</v>
          </cell>
          <cell r="I73">
            <v>546368.91</v>
          </cell>
          <cell r="J73">
            <v>851497.55999999994</v>
          </cell>
        </row>
        <row r="74">
          <cell r="A74" t="str">
            <v>BT32 3</v>
          </cell>
          <cell r="B74">
            <v>799563.43474834773</v>
          </cell>
          <cell r="C74">
            <v>97025.99</v>
          </cell>
          <cell r="D74" t="str">
            <v/>
          </cell>
          <cell r="E74">
            <v>587483.49999999977</v>
          </cell>
          <cell r="F74">
            <v>341281.51</v>
          </cell>
          <cell r="G74">
            <v>1526999.6199999996</v>
          </cell>
          <cell r="H74">
            <v>372002.58000000007</v>
          </cell>
          <cell r="I74">
            <v>1180943.6599999999</v>
          </cell>
          <cell r="J74">
            <v>646867.8899999999</v>
          </cell>
        </row>
        <row r="75">
          <cell r="A75" t="str">
            <v>BT32 4</v>
          </cell>
          <cell r="B75">
            <v>729627.98453586677</v>
          </cell>
          <cell r="C75" t="str">
            <v/>
          </cell>
          <cell r="D75" t="str">
            <v/>
          </cell>
          <cell r="E75">
            <v>209090.31999999998</v>
          </cell>
          <cell r="F75">
            <v>478223.39</v>
          </cell>
          <cell r="G75">
            <v>993586.36999999988</v>
          </cell>
          <cell r="H75">
            <v>367808.82</v>
          </cell>
          <cell r="I75">
            <v>893813.98</v>
          </cell>
          <cell r="J75">
            <v>479765.84999999992</v>
          </cell>
        </row>
        <row r="76">
          <cell r="A76" t="str">
            <v>BT32 5</v>
          </cell>
          <cell r="B76">
            <v>181561.10861263267</v>
          </cell>
          <cell r="C76" t="str">
            <v/>
          </cell>
          <cell r="D76" t="str">
            <v/>
          </cell>
          <cell r="E76">
            <v>129877.34000000003</v>
          </cell>
          <cell r="F76">
            <v>89795.41</v>
          </cell>
          <cell r="G76">
            <v>373763.04000000004</v>
          </cell>
          <cell r="H76">
            <v>80298.929999999978</v>
          </cell>
          <cell r="I76">
            <v>339316.87</v>
          </cell>
          <cell r="J76">
            <v>218922.74</v>
          </cell>
        </row>
        <row r="77">
          <cell r="A77" t="str">
            <v>BT32 9</v>
          </cell>
          <cell r="B77" t="str">
            <v/>
          </cell>
          <cell r="C77" t="str">
            <v/>
          </cell>
          <cell r="D77" t="str">
            <v/>
          </cell>
          <cell r="E77" t="str">
            <v/>
          </cell>
          <cell r="F77" t="str">
            <v/>
          </cell>
          <cell r="G77" t="str">
            <v/>
          </cell>
          <cell r="H77" t="str">
            <v/>
          </cell>
          <cell r="I77" t="str">
            <v/>
          </cell>
          <cell r="J77" t="str">
            <v/>
          </cell>
        </row>
        <row r="78">
          <cell r="A78" t="str">
            <v>BT33 0</v>
          </cell>
          <cell r="B78">
            <v>1259037.5684589176</v>
          </cell>
          <cell r="C78" t="str">
            <v/>
          </cell>
          <cell r="D78" t="str">
            <v/>
          </cell>
          <cell r="E78">
            <v>1237008.9800000004</v>
          </cell>
          <cell r="F78">
            <v>348828.08</v>
          </cell>
          <cell r="G78">
            <v>1161548.73</v>
          </cell>
          <cell r="H78">
            <v>203081.89</v>
          </cell>
          <cell r="I78">
            <v>576386.09</v>
          </cell>
          <cell r="J78">
            <v>843714.89000000025</v>
          </cell>
        </row>
        <row r="79">
          <cell r="A79" t="str">
            <v>BT34 1</v>
          </cell>
          <cell r="B79">
            <v>736787.71509186784</v>
          </cell>
          <cell r="C79">
            <v>58013.2</v>
          </cell>
          <cell r="D79" t="str">
            <v/>
          </cell>
          <cell r="E79" t="str">
            <v/>
          </cell>
          <cell r="F79">
            <v>160663.72</v>
          </cell>
          <cell r="G79">
            <v>795069.70000000007</v>
          </cell>
          <cell r="H79">
            <v>440608.71000000008</v>
          </cell>
          <cell r="I79">
            <v>499839.06</v>
          </cell>
          <cell r="J79">
            <v>442219.8899999999</v>
          </cell>
        </row>
        <row r="80">
          <cell r="A80" t="str">
            <v>BT34 2</v>
          </cell>
          <cell r="B80">
            <v>1243976.938758567</v>
          </cell>
          <cell r="C80">
            <v>172180.3</v>
          </cell>
          <cell r="D80" t="str">
            <v/>
          </cell>
          <cell r="E80">
            <v>228304.0499999999</v>
          </cell>
          <cell r="F80">
            <v>150581.72</v>
          </cell>
          <cell r="G80">
            <v>921604.28000000026</v>
          </cell>
          <cell r="H80">
            <v>449984.97</v>
          </cell>
          <cell r="I80">
            <v>1139029.04</v>
          </cell>
          <cell r="J80">
            <v>662850.97000000009</v>
          </cell>
        </row>
        <row r="81">
          <cell r="A81" t="str">
            <v>BT34 3</v>
          </cell>
          <cell r="B81">
            <v>2837278.391121062</v>
          </cell>
          <cell r="C81">
            <v>123896.47</v>
          </cell>
          <cell r="D81" t="str">
            <v/>
          </cell>
          <cell r="E81">
            <v>318609.05999999994</v>
          </cell>
          <cell r="F81">
            <v>216937.79</v>
          </cell>
          <cell r="G81">
            <v>767146.52</v>
          </cell>
          <cell r="H81">
            <v>361962.81000000006</v>
          </cell>
          <cell r="I81">
            <v>685249.83</v>
          </cell>
          <cell r="J81">
            <v>957870.55999999994</v>
          </cell>
        </row>
        <row r="82">
          <cell r="A82" t="str">
            <v>BT34 4</v>
          </cell>
          <cell r="B82">
            <v>2762554.7398725222</v>
          </cell>
          <cell r="C82" t="str">
            <v/>
          </cell>
          <cell r="D82" t="str">
            <v/>
          </cell>
          <cell r="E82">
            <v>478734.83000000013</v>
          </cell>
          <cell r="F82">
            <v>226305.87</v>
          </cell>
          <cell r="G82">
            <v>1799540.0200000012</v>
          </cell>
          <cell r="H82">
            <v>386247.83999999991</v>
          </cell>
          <cell r="I82">
            <v>458724.76</v>
          </cell>
          <cell r="J82">
            <v>497873.32999999984</v>
          </cell>
        </row>
        <row r="83">
          <cell r="A83" t="str">
            <v>BT34 5</v>
          </cell>
          <cell r="B83">
            <v>313319.04749261308</v>
          </cell>
          <cell r="C83" t="str">
            <v/>
          </cell>
          <cell r="D83" t="str">
            <v/>
          </cell>
          <cell r="E83" t="str">
            <v/>
          </cell>
          <cell r="F83">
            <v>145031.01999999999</v>
          </cell>
          <cell r="G83">
            <v>1014233.8199999998</v>
          </cell>
          <cell r="H83">
            <v>226963.71</v>
          </cell>
          <cell r="I83">
            <v>514207.84</v>
          </cell>
          <cell r="J83">
            <v>647701.39000000013</v>
          </cell>
        </row>
        <row r="84">
          <cell r="A84" t="str">
            <v>BT35 0</v>
          </cell>
          <cell r="B84" t="str">
            <v/>
          </cell>
          <cell r="C84" t="str">
            <v/>
          </cell>
          <cell r="D84" t="str">
            <v/>
          </cell>
          <cell r="E84" t="str">
            <v/>
          </cell>
          <cell r="F84" t="str">
            <v/>
          </cell>
          <cell r="G84">
            <v>488028.79</v>
          </cell>
          <cell r="H84" t="str">
            <v/>
          </cell>
          <cell r="I84">
            <v>164160.6</v>
          </cell>
          <cell r="J84">
            <v>271540.01999999996</v>
          </cell>
        </row>
        <row r="85">
          <cell r="A85" t="str">
            <v>BT35 5</v>
          </cell>
          <cell r="B85" t="str">
            <v/>
          </cell>
          <cell r="C85" t="str">
            <v/>
          </cell>
          <cell r="D85" t="str">
            <v/>
          </cell>
          <cell r="E85" t="str">
            <v/>
          </cell>
          <cell r="F85" t="str">
            <v/>
          </cell>
          <cell r="G85" t="str">
            <v/>
          </cell>
          <cell r="H85" t="str">
            <v/>
          </cell>
          <cell r="I85" t="str">
            <v/>
          </cell>
          <cell r="J85" t="str">
            <v/>
          </cell>
        </row>
        <row r="86">
          <cell r="A86" t="str">
            <v>BT35 6</v>
          </cell>
          <cell r="B86">
            <v>292923.26373279077</v>
          </cell>
          <cell r="C86">
            <v>134632.35</v>
          </cell>
          <cell r="D86" t="str">
            <v/>
          </cell>
          <cell r="E86" t="str">
            <v/>
          </cell>
          <cell r="F86">
            <v>96523.1</v>
          </cell>
          <cell r="G86">
            <v>887634.25999999978</v>
          </cell>
          <cell r="H86">
            <v>305364.24999999994</v>
          </cell>
          <cell r="I86">
            <v>526936.51</v>
          </cell>
          <cell r="J86">
            <v>320251.34000000003</v>
          </cell>
        </row>
        <row r="87">
          <cell r="A87" t="str">
            <v>BT35 7</v>
          </cell>
          <cell r="B87">
            <v>271427.27504295541</v>
          </cell>
          <cell r="C87">
            <v>116811.59</v>
          </cell>
          <cell r="D87" t="str">
            <v/>
          </cell>
          <cell r="E87" t="str">
            <v/>
          </cell>
          <cell r="F87">
            <v>136764.82</v>
          </cell>
          <cell r="G87">
            <v>691654.35000000021</v>
          </cell>
          <cell r="H87">
            <v>330106.53999999992</v>
          </cell>
          <cell r="I87">
            <v>688137.65</v>
          </cell>
          <cell r="J87">
            <v>298793.62999999983</v>
          </cell>
        </row>
        <row r="88">
          <cell r="A88" t="str">
            <v>BT35 8</v>
          </cell>
          <cell r="B88">
            <v>822828.35979989322</v>
          </cell>
          <cell r="C88">
            <v>175397.34</v>
          </cell>
          <cell r="D88" t="str">
            <v/>
          </cell>
          <cell r="E88">
            <v>109688.98000000001</v>
          </cell>
          <cell r="F88">
            <v>213670.63</v>
          </cell>
          <cell r="G88">
            <v>1029022.55</v>
          </cell>
          <cell r="H88">
            <v>601839.80000000005</v>
          </cell>
          <cell r="I88">
            <v>804537.13</v>
          </cell>
          <cell r="J88">
            <v>512369.67</v>
          </cell>
        </row>
        <row r="89">
          <cell r="A89" t="str">
            <v>BT35 9</v>
          </cell>
          <cell r="B89">
            <v>403884.38995670353</v>
          </cell>
          <cell r="C89">
            <v>76749.55</v>
          </cell>
          <cell r="D89" t="str">
            <v/>
          </cell>
          <cell r="E89" t="str">
            <v/>
          </cell>
          <cell r="F89" t="str">
            <v/>
          </cell>
          <cell r="G89">
            <v>755611.08000000007</v>
          </cell>
          <cell r="H89">
            <v>263077.33999999997</v>
          </cell>
          <cell r="I89">
            <v>306845.28000000003</v>
          </cell>
          <cell r="J89">
            <v>324833</v>
          </cell>
        </row>
        <row r="90">
          <cell r="A90" t="str">
            <v>BT36 4</v>
          </cell>
          <cell r="B90" t="str">
            <v/>
          </cell>
          <cell r="C90" t="str">
            <v/>
          </cell>
          <cell r="D90" t="str">
            <v/>
          </cell>
          <cell r="E90">
            <v>106412.73</v>
          </cell>
          <cell r="F90">
            <v>313587.59000000003</v>
          </cell>
          <cell r="G90">
            <v>1029375.2200000002</v>
          </cell>
          <cell r="H90">
            <v>386316.33</v>
          </cell>
          <cell r="I90">
            <v>712522.39</v>
          </cell>
          <cell r="J90">
            <v>249359.05999999994</v>
          </cell>
        </row>
        <row r="91">
          <cell r="A91" t="str">
            <v>BT36 5</v>
          </cell>
          <cell r="B91" t="str">
            <v/>
          </cell>
          <cell r="C91" t="str">
            <v/>
          </cell>
          <cell r="D91" t="str">
            <v/>
          </cell>
          <cell r="E91">
            <v>231730.13</v>
          </cell>
          <cell r="F91">
            <v>434867.31</v>
          </cell>
          <cell r="G91">
            <v>2008114.2799999993</v>
          </cell>
          <cell r="H91">
            <v>743834.77</v>
          </cell>
          <cell r="I91">
            <v>1065400.76</v>
          </cell>
          <cell r="J91">
            <v>729873.06999999983</v>
          </cell>
        </row>
        <row r="92">
          <cell r="A92" t="str">
            <v>BT36 6</v>
          </cell>
          <cell r="B92">
            <v>360802.12858468451</v>
          </cell>
          <cell r="C92">
            <v>93097.94</v>
          </cell>
          <cell r="D92" t="str">
            <v/>
          </cell>
          <cell r="E92">
            <v>321632.5199999999</v>
          </cell>
          <cell r="F92">
            <v>605526.28</v>
          </cell>
          <cell r="G92">
            <v>2354832.8500000006</v>
          </cell>
          <cell r="H92">
            <v>1129788.5000000007</v>
          </cell>
          <cell r="I92">
            <v>1672789.07</v>
          </cell>
          <cell r="J92">
            <v>773076.80999999971</v>
          </cell>
        </row>
        <row r="93">
          <cell r="A93" t="str">
            <v>BT36 7</v>
          </cell>
          <cell r="B93">
            <v>365784.54518567864</v>
          </cell>
          <cell r="C93" t="str">
            <v/>
          </cell>
          <cell r="D93" t="str">
            <v/>
          </cell>
          <cell r="E93" t="str">
            <v/>
          </cell>
          <cell r="F93">
            <v>459741.7</v>
          </cell>
          <cell r="G93">
            <v>2184908.2000000002</v>
          </cell>
          <cell r="H93">
            <v>746787.37999999989</v>
          </cell>
          <cell r="I93">
            <v>1197190.26</v>
          </cell>
          <cell r="J93">
            <v>790035.53</v>
          </cell>
        </row>
        <row r="94">
          <cell r="A94" t="str">
            <v>BT36 9</v>
          </cell>
          <cell r="B94" t="str">
            <v/>
          </cell>
          <cell r="C94" t="str">
            <v/>
          </cell>
          <cell r="D94" t="str">
            <v/>
          </cell>
          <cell r="E94" t="str">
            <v/>
          </cell>
          <cell r="F94" t="str">
            <v/>
          </cell>
          <cell r="G94" t="str">
            <v/>
          </cell>
          <cell r="H94" t="str">
            <v/>
          </cell>
          <cell r="I94" t="str">
            <v/>
          </cell>
          <cell r="J94" t="str">
            <v/>
          </cell>
        </row>
        <row r="95">
          <cell r="A95" t="str">
            <v>BT37 0</v>
          </cell>
          <cell r="B95">
            <v>737146.75143353234</v>
          </cell>
          <cell r="C95">
            <v>176301.21</v>
          </cell>
          <cell r="D95" t="str">
            <v/>
          </cell>
          <cell r="E95">
            <v>952691.08999999985</v>
          </cell>
          <cell r="F95">
            <v>804529.31</v>
          </cell>
          <cell r="G95">
            <v>2717509.9699999997</v>
          </cell>
          <cell r="H95">
            <v>848911.85999999952</v>
          </cell>
          <cell r="I95">
            <v>1261176.3500000001</v>
          </cell>
          <cell r="J95">
            <v>1028632.1600000003</v>
          </cell>
        </row>
        <row r="96">
          <cell r="A96" t="str">
            <v>BT37 9</v>
          </cell>
          <cell r="B96">
            <v>200484.00352053862</v>
          </cell>
          <cell r="C96" t="str">
            <v/>
          </cell>
          <cell r="D96" t="str">
            <v/>
          </cell>
          <cell r="E96">
            <v>121029.57999999997</v>
          </cell>
          <cell r="F96">
            <v>245041.32</v>
          </cell>
          <cell r="G96">
            <v>1136906</v>
          </cell>
          <cell r="H96">
            <v>282199.99000000005</v>
          </cell>
          <cell r="I96">
            <v>489465.54</v>
          </cell>
          <cell r="J96">
            <v>468662.00999999995</v>
          </cell>
        </row>
        <row r="97">
          <cell r="A97" t="str">
            <v>BT38 0</v>
          </cell>
          <cell r="B97" t="str">
            <v/>
          </cell>
          <cell r="C97" t="str">
            <v/>
          </cell>
          <cell r="D97" t="str">
            <v/>
          </cell>
          <cell r="E97" t="str">
            <v/>
          </cell>
          <cell r="F97" t="str">
            <v/>
          </cell>
          <cell r="G97" t="str">
            <v/>
          </cell>
          <cell r="H97" t="str">
            <v/>
          </cell>
          <cell r="I97" t="str">
            <v/>
          </cell>
          <cell r="J97" t="str">
            <v/>
          </cell>
        </row>
        <row r="98">
          <cell r="A98" t="str">
            <v>BT38 7</v>
          </cell>
          <cell r="B98">
            <v>258569.15483035997</v>
          </cell>
          <cell r="C98">
            <v>83860.350000000006</v>
          </cell>
          <cell r="D98" t="str">
            <v/>
          </cell>
          <cell r="E98">
            <v>193988.07000000004</v>
          </cell>
          <cell r="F98">
            <v>427853.75</v>
          </cell>
          <cell r="G98">
            <v>2975004.6099999985</v>
          </cell>
          <cell r="H98">
            <v>1111366.8699999999</v>
          </cell>
          <cell r="I98">
            <v>801562.16</v>
          </cell>
          <cell r="J98">
            <v>542436.64000000025</v>
          </cell>
        </row>
        <row r="99">
          <cell r="A99" t="str">
            <v>BT38 8</v>
          </cell>
          <cell r="B99">
            <v>555812.40261563519</v>
          </cell>
          <cell r="C99">
            <v>102837.49</v>
          </cell>
          <cell r="D99" t="str">
            <v/>
          </cell>
          <cell r="E99" t="str">
            <v/>
          </cell>
          <cell r="F99">
            <v>642611.91</v>
          </cell>
          <cell r="G99">
            <v>3580917.1299999994</v>
          </cell>
          <cell r="H99">
            <v>1545685.7000000004</v>
          </cell>
          <cell r="I99">
            <v>1061753.19</v>
          </cell>
          <cell r="J99">
            <v>841445.83000000019</v>
          </cell>
        </row>
        <row r="100">
          <cell r="A100" t="str">
            <v>BT38 9</v>
          </cell>
          <cell r="B100">
            <v>484867.03146548953</v>
          </cell>
          <cell r="C100">
            <v>103445.64</v>
          </cell>
          <cell r="D100" t="str">
            <v/>
          </cell>
          <cell r="E100">
            <v>508957.41000000003</v>
          </cell>
          <cell r="F100">
            <v>517139.09</v>
          </cell>
          <cell r="G100">
            <v>2752721.5900000012</v>
          </cell>
          <cell r="H100">
            <v>867113.47</v>
          </cell>
          <cell r="I100">
            <v>1105842.6299999999</v>
          </cell>
          <cell r="J100">
            <v>544336.12999999966</v>
          </cell>
        </row>
        <row r="101">
          <cell r="A101" t="str">
            <v>BT39 0</v>
          </cell>
          <cell r="B101">
            <v>756712.13242652232</v>
          </cell>
          <cell r="C101" t="str">
            <v/>
          </cell>
          <cell r="D101" t="str">
            <v/>
          </cell>
          <cell r="E101">
            <v>600127.73000000033</v>
          </cell>
          <cell r="F101">
            <v>427563.55</v>
          </cell>
          <cell r="G101">
            <v>1512663.5100000005</v>
          </cell>
          <cell r="H101">
            <v>379523.43000000005</v>
          </cell>
          <cell r="I101">
            <v>528145.51</v>
          </cell>
          <cell r="J101">
            <v>670717.91</v>
          </cell>
        </row>
        <row r="102">
          <cell r="A102" t="str">
            <v>BT39 1</v>
          </cell>
          <cell r="B102" t="str">
            <v/>
          </cell>
          <cell r="C102" t="str">
            <v/>
          </cell>
          <cell r="D102" t="str">
            <v/>
          </cell>
          <cell r="E102" t="str">
            <v/>
          </cell>
          <cell r="F102" t="str">
            <v/>
          </cell>
          <cell r="G102" t="str">
            <v/>
          </cell>
          <cell r="H102" t="str">
            <v/>
          </cell>
          <cell r="I102" t="str">
            <v/>
          </cell>
          <cell r="J102" t="str">
            <v/>
          </cell>
        </row>
        <row r="103">
          <cell r="A103" t="str">
            <v>BT39 9</v>
          </cell>
          <cell r="B103">
            <v>634326.93172894325</v>
          </cell>
          <cell r="C103">
            <v>82115.009999999995</v>
          </cell>
          <cell r="D103" t="str">
            <v/>
          </cell>
          <cell r="E103">
            <v>1011698.2500000003</v>
          </cell>
          <cell r="F103">
            <v>703556.4</v>
          </cell>
          <cell r="G103">
            <v>3058626.9199999981</v>
          </cell>
          <cell r="H103">
            <v>842896.78</v>
          </cell>
          <cell r="I103">
            <v>1342883.44</v>
          </cell>
          <cell r="J103">
            <v>1803760.2800000003</v>
          </cell>
        </row>
        <row r="104">
          <cell r="A104" t="str">
            <v>BT4 1</v>
          </cell>
          <cell r="B104">
            <v>108114.03102334465</v>
          </cell>
          <cell r="C104">
            <v>56209.15</v>
          </cell>
          <cell r="D104" t="str">
            <v/>
          </cell>
          <cell r="E104">
            <v>123532.33000000005</v>
          </cell>
          <cell r="F104">
            <v>314894.3</v>
          </cell>
          <cell r="G104">
            <v>1353211.86</v>
          </cell>
          <cell r="H104">
            <v>235446.38</v>
          </cell>
          <cell r="I104">
            <v>588615.43000000005</v>
          </cell>
          <cell r="J104">
            <v>492412.93000000017</v>
          </cell>
        </row>
        <row r="105">
          <cell r="A105" t="str">
            <v>BT4 2</v>
          </cell>
          <cell r="B105" t="str">
            <v/>
          </cell>
          <cell r="C105">
            <v>74758.44</v>
          </cell>
          <cell r="D105" t="str">
            <v/>
          </cell>
          <cell r="E105" t="str">
            <v/>
          </cell>
          <cell r="F105">
            <v>462107.95</v>
          </cell>
          <cell r="G105">
            <v>1216466.52</v>
          </cell>
          <cell r="H105">
            <v>299657.7099999999</v>
          </cell>
          <cell r="I105">
            <v>592470.55000000005</v>
          </cell>
          <cell r="J105">
            <v>535445.99</v>
          </cell>
        </row>
        <row r="106">
          <cell r="A106" t="str">
            <v>BT4 3</v>
          </cell>
          <cell r="B106" t="str">
            <v/>
          </cell>
          <cell r="C106">
            <v>106109.74</v>
          </cell>
          <cell r="D106" t="str">
            <v/>
          </cell>
          <cell r="E106">
            <v>144857.11000000002</v>
          </cell>
          <cell r="F106">
            <v>346103.19</v>
          </cell>
          <cell r="G106">
            <v>740060.27000000014</v>
          </cell>
          <cell r="H106">
            <v>181263.76</v>
          </cell>
          <cell r="I106">
            <v>271919.61</v>
          </cell>
          <cell r="J106">
            <v>276348.34999999998</v>
          </cell>
        </row>
        <row r="107">
          <cell r="A107" t="str">
            <v>BT4 9</v>
          </cell>
          <cell r="B107" t="str">
            <v/>
          </cell>
          <cell r="C107" t="str">
            <v/>
          </cell>
          <cell r="D107" t="str">
            <v/>
          </cell>
          <cell r="E107" t="str">
            <v/>
          </cell>
          <cell r="F107" t="str">
            <v/>
          </cell>
          <cell r="G107" t="str">
            <v/>
          </cell>
          <cell r="H107" t="str">
            <v/>
          </cell>
          <cell r="I107" t="str">
            <v/>
          </cell>
          <cell r="J107" t="str">
            <v/>
          </cell>
        </row>
        <row r="108">
          <cell r="A108" t="str">
            <v>BT40 1</v>
          </cell>
          <cell r="B108">
            <v>150788.96461593147</v>
          </cell>
          <cell r="C108" t="str">
            <v/>
          </cell>
          <cell r="D108" t="str">
            <v/>
          </cell>
          <cell r="E108">
            <v>75461.510000000009</v>
          </cell>
          <cell r="F108">
            <v>170550.5</v>
          </cell>
          <cell r="G108">
            <v>1607981.7800000007</v>
          </cell>
          <cell r="H108">
            <v>152652.14000000004</v>
          </cell>
          <cell r="I108">
            <v>1072834.81</v>
          </cell>
          <cell r="J108">
            <v>649966.2899999998</v>
          </cell>
        </row>
        <row r="109">
          <cell r="A109" t="str">
            <v>BT40 2</v>
          </cell>
          <cell r="B109">
            <v>248437.40122391333</v>
          </cell>
          <cell r="C109" t="str">
            <v/>
          </cell>
          <cell r="D109" t="str">
            <v/>
          </cell>
          <cell r="E109">
            <v>220139.85000000006</v>
          </cell>
          <cell r="F109">
            <v>331316.25</v>
          </cell>
          <cell r="G109">
            <v>3078721.7399999998</v>
          </cell>
          <cell r="H109">
            <v>390991.83</v>
          </cell>
          <cell r="I109">
            <v>1950002.97</v>
          </cell>
          <cell r="J109">
            <v>670816.09999999986</v>
          </cell>
        </row>
        <row r="110">
          <cell r="A110" t="str">
            <v>BT40 3</v>
          </cell>
          <cell r="B110">
            <v>170572.7068927408</v>
          </cell>
          <cell r="C110" t="str">
            <v/>
          </cell>
          <cell r="D110" t="str">
            <v/>
          </cell>
          <cell r="E110">
            <v>377717.45999999996</v>
          </cell>
          <cell r="F110">
            <v>200657.17</v>
          </cell>
          <cell r="G110">
            <v>1748829.8500000006</v>
          </cell>
          <cell r="H110">
            <v>270314.39</v>
          </cell>
          <cell r="I110">
            <v>831219.75</v>
          </cell>
          <cell r="J110">
            <v>354426.65000000008</v>
          </cell>
        </row>
        <row r="111">
          <cell r="A111" t="str">
            <v>BT40 9</v>
          </cell>
          <cell r="B111" t="str">
            <v/>
          </cell>
          <cell r="C111" t="str">
            <v/>
          </cell>
          <cell r="D111" t="str">
            <v/>
          </cell>
          <cell r="E111" t="str">
            <v/>
          </cell>
          <cell r="F111" t="str">
            <v/>
          </cell>
          <cell r="G111" t="str">
            <v/>
          </cell>
          <cell r="H111" t="str">
            <v/>
          </cell>
          <cell r="I111" t="str">
            <v/>
          </cell>
          <cell r="J111" t="str">
            <v/>
          </cell>
        </row>
        <row r="112">
          <cell r="A112" t="str">
            <v>BT41 1</v>
          </cell>
          <cell r="B112">
            <v>346248.55898089521</v>
          </cell>
          <cell r="C112" t="str">
            <v/>
          </cell>
          <cell r="D112" t="str">
            <v/>
          </cell>
          <cell r="E112">
            <v>202181.92</v>
          </cell>
          <cell r="F112">
            <v>258964.57</v>
          </cell>
          <cell r="G112">
            <v>1254431.1100000001</v>
          </cell>
          <cell r="H112">
            <v>376284.78000000009</v>
          </cell>
          <cell r="I112">
            <v>981925.37</v>
          </cell>
          <cell r="J112">
            <v>815158.91</v>
          </cell>
        </row>
        <row r="113">
          <cell r="A113" t="str">
            <v>BT41 2</v>
          </cell>
          <cell r="B113">
            <v>2105009.0749020725</v>
          </cell>
          <cell r="C113" t="str">
            <v/>
          </cell>
          <cell r="D113" t="str">
            <v/>
          </cell>
          <cell r="E113">
            <v>499838.21</v>
          </cell>
          <cell r="F113">
            <v>366169.26</v>
          </cell>
          <cell r="G113">
            <v>1677578.2399999998</v>
          </cell>
          <cell r="H113">
            <v>354137.62</v>
          </cell>
          <cell r="I113">
            <v>963825.69</v>
          </cell>
          <cell r="J113">
            <v>484641.56000000006</v>
          </cell>
        </row>
        <row r="114">
          <cell r="A114" t="str">
            <v>BT41 3</v>
          </cell>
          <cell r="B114">
            <v>1034225.1784420788</v>
          </cell>
          <cell r="C114" t="str">
            <v/>
          </cell>
          <cell r="D114" t="str">
            <v/>
          </cell>
          <cell r="E114">
            <v>401841.0399999998</v>
          </cell>
          <cell r="F114">
            <v>199221.59</v>
          </cell>
          <cell r="G114">
            <v>1341094.0499999993</v>
          </cell>
          <cell r="H114">
            <v>294098.77999999991</v>
          </cell>
          <cell r="I114">
            <v>904613.84</v>
          </cell>
          <cell r="J114">
            <v>668224.74999999988</v>
          </cell>
        </row>
        <row r="115">
          <cell r="A115" t="str">
            <v>BT41 4</v>
          </cell>
          <cell r="B115">
            <v>346564.55295411457</v>
          </cell>
          <cell r="C115" t="str">
            <v/>
          </cell>
          <cell r="D115" t="str">
            <v/>
          </cell>
          <cell r="E115">
            <v>379945.18999999977</v>
          </cell>
          <cell r="F115">
            <v>367920.76</v>
          </cell>
          <cell r="G115">
            <v>1116505.08</v>
          </cell>
          <cell r="H115">
            <v>352104.36</v>
          </cell>
          <cell r="I115">
            <v>1122828.08</v>
          </cell>
          <cell r="J115">
            <v>498355.30999999994</v>
          </cell>
        </row>
        <row r="116">
          <cell r="A116" t="str">
            <v>BT41 9</v>
          </cell>
          <cell r="B116" t="str">
            <v/>
          </cell>
          <cell r="C116" t="str">
            <v/>
          </cell>
          <cell r="D116" t="str">
            <v/>
          </cell>
          <cell r="E116" t="str">
            <v/>
          </cell>
          <cell r="F116" t="str">
            <v/>
          </cell>
          <cell r="G116" t="str">
            <v/>
          </cell>
          <cell r="H116" t="str">
            <v/>
          </cell>
          <cell r="I116" t="str">
            <v/>
          </cell>
          <cell r="J116" t="str">
            <v/>
          </cell>
        </row>
        <row r="117">
          <cell r="A117" t="str">
            <v>BT42 1</v>
          </cell>
          <cell r="B117">
            <v>705935.78524146334</v>
          </cell>
          <cell r="C117" t="str">
            <v/>
          </cell>
          <cell r="D117" t="str">
            <v/>
          </cell>
          <cell r="E117">
            <v>582247.11999999988</v>
          </cell>
          <cell r="F117">
            <v>247728.05</v>
          </cell>
          <cell r="G117">
            <v>1272867.06</v>
          </cell>
          <cell r="H117">
            <v>713524.6399999999</v>
          </cell>
          <cell r="I117">
            <v>896359.89</v>
          </cell>
          <cell r="J117">
            <v>598580.65</v>
          </cell>
        </row>
        <row r="118">
          <cell r="A118" t="str">
            <v>BT42 2</v>
          </cell>
          <cell r="B118">
            <v>349410.59834081825</v>
          </cell>
          <cell r="C118">
            <v>72632.929999999993</v>
          </cell>
          <cell r="D118" t="str">
            <v/>
          </cell>
          <cell r="E118">
            <v>360752.29000000027</v>
          </cell>
          <cell r="F118">
            <v>293407.06</v>
          </cell>
          <cell r="G118">
            <v>1390593.4</v>
          </cell>
          <cell r="H118">
            <v>646722.73000000021</v>
          </cell>
          <cell r="I118">
            <v>881956.99</v>
          </cell>
          <cell r="J118">
            <v>385523.31</v>
          </cell>
        </row>
        <row r="119">
          <cell r="A119" t="str">
            <v>BT42 3</v>
          </cell>
          <cell r="B119">
            <v>171494.44346578608</v>
          </cell>
          <cell r="C119" t="str">
            <v/>
          </cell>
          <cell r="D119" t="str">
            <v/>
          </cell>
          <cell r="E119">
            <v>390068.10000000003</v>
          </cell>
          <cell r="F119">
            <v>137171.85</v>
          </cell>
          <cell r="G119">
            <v>1304768.0800000003</v>
          </cell>
          <cell r="H119">
            <v>312213.84000000008</v>
          </cell>
          <cell r="I119">
            <v>832148.98</v>
          </cell>
          <cell r="J119">
            <v>338026.74000000011</v>
          </cell>
        </row>
        <row r="120">
          <cell r="A120" t="str">
            <v>BT42 4</v>
          </cell>
          <cell r="B120">
            <v>174943.08201072208</v>
          </cell>
          <cell r="C120" t="str">
            <v/>
          </cell>
          <cell r="D120" t="str">
            <v/>
          </cell>
          <cell r="E120">
            <v>108601.94</v>
          </cell>
          <cell r="F120">
            <v>96612.2</v>
          </cell>
          <cell r="G120">
            <v>1083155.8799999999</v>
          </cell>
          <cell r="H120">
            <v>239881.17</v>
          </cell>
          <cell r="I120">
            <v>564982.34</v>
          </cell>
          <cell r="J120">
            <v>351908.54</v>
          </cell>
        </row>
        <row r="121">
          <cell r="A121" t="str">
            <v>BT42 9</v>
          </cell>
          <cell r="B121" t="str">
            <v/>
          </cell>
          <cell r="C121" t="str">
            <v/>
          </cell>
          <cell r="D121" t="str">
            <v/>
          </cell>
          <cell r="E121" t="str">
            <v/>
          </cell>
          <cell r="F121" t="str">
            <v/>
          </cell>
          <cell r="G121" t="str">
            <v/>
          </cell>
          <cell r="H121" t="str">
            <v/>
          </cell>
          <cell r="I121" t="str">
            <v/>
          </cell>
          <cell r="J121" t="str">
            <v/>
          </cell>
        </row>
        <row r="122">
          <cell r="A122" t="str">
            <v>BT43 5</v>
          </cell>
          <cell r="B122">
            <v>82096.494019037666</v>
          </cell>
          <cell r="C122">
            <v>104127.53</v>
          </cell>
          <cell r="D122" t="str">
            <v/>
          </cell>
          <cell r="E122">
            <v>130463.53000000001</v>
          </cell>
          <cell r="F122">
            <v>211432.59</v>
          </cell>
          <cell r="G122">
            <v>680820.10000000009</v>
          </cell>
          <cell r="H122">
            <v>261887.31</v>
          </cell>
          <cell r="I122">
            <v>416865.11</v>
          </cell>
          <cell r="J122">
            <v>244910.31000000003</v>
          </cell>
        </row>
        <row r="123">
          <cell r="A123" t="str">
            <v>BT43 6</v>
          </cell>
          <cell r="B123">
            <v>1297242.3946163943</v>
          </cell>
          <cell r="C123">
            <v>73281.47</v>
          </cell>
          <cell r="D123" t="str">
            <v/>
          </cell>
          <cell r="E123">
            <v>179131.93000000005</v>
          </cell>
          <cell r="F123">
            <v>162840.10999999999</v>
          </cell>
          <cell r="G123">
            <v>1068473.83</v>
          </cell>
          <cell r="H123">
            <v>358330.79</v>
          </cell>
          <cell r="I123">
            <v>541995.99</v>
          </cell>
          <cell r="J123">
            <v>482143.12000000005</v>
          </cell>
        </row>
        <row r="124">
          <cell r="A124" t="str">
            <v>BT43 7</v>
          </cell>
          <cell r="B124">
            <v>997362.0144034538</v>
          </cell>
          <cell r="C124">
            <v>51765.599999999999</v>
          </cell>
          <cell r="D124" t="str">
            <v/>
          </cell>
          <cell r="E124" t="str">
            <v/>
          </cell>
          <cell r="F124">
            <v>195007.34</v>
          </cell>
          <cell r="G124">
            <v>878610.12</v>
          </cell>
          <cell r="H124">
            <v>340762.8899999999</v>
          </cell>
          <cell r="I124">
            <v>649298.99</v>
          </cell>
          <cell r="J124">
            <v>256833.41000000003</v>
          </cell>
        </row>
        <row r="125">
          <cell r="A125" t="str">
            <v>BT44 0</v>
          </cell>
          <cell r="B125">
            <v>598213.33478958323</v>
          </cell>
          <cell r="C125" t="str">
            <v/>
          </cell>
          <cell r="D125" t="str">
            <v/>
          </cell>
          <cell r="E125">
            <v>447784.7</v>
          </cell>
          <cell r="F125">
            <v>102191.25</v>
          </cell>
          <cell r="G125">
            <v>901953.96</v>
          </cell>
          <cell r="H125">
            <v>150031.69</v>
          </cell>
          <cell r="I125">
            <v>568404.85</v>
          </cell>
          <cell r="J125">
            <v>95776.31</v>
          </cell>
        </row>
        <row r="126">
          <cell r="A126" t="str">
            <v>BT44 8</v>
          </cell>
          <cell r="B126">
            <v>228378.60771460074</v>
          </cell>
          <cell r="C126" t="str">
            <v/>
          </cell>
          <cell r="D126" t="str">
            <v/>
          </cell>
          <cell r="E126">
            <v>394284.15000000008</v>
          </cell>
          <cell r="F126">
            <v>131052.43</v>
          </cell>
          <cell r="G126">
            <v>947367.65999999992</v>
          </cell>
          <cell r="H126">
            <v>291318.12</v>
          </cell>
          <cell r="I126">
            <v>500724.34</v>
          </cell>
          <cell r="J126">
            <v>356310.32999999996</v>
          </cell>
        </row>
        <row r="127">
          <cell r="A127" t="str">
            <v>BT44 9</v>
          </cell>
          <cell r="B127">
            <v>936040.28694932873</v>
          </cell>
          <cell r="C127" t="str">
            <v/>
          </cell>
          <cell r="D127" t="str">
            <v/>
          </cell>
          <cell r="E127">
            <v>280654.26999999996</v>
          </cell>
          <cell r="F127">
            <v>115813.73</v>
          </cell>
          <cell r="G127">
            <v>1032312.72</v>
          </cell>
          <cell r="H127">
            <v>305682.98</v>
          </cell>
          <cell r="I127">
            <v>594972.11</v>
          </cell>
          <cell r="J127">
            <v>327510.43999999994</v>
          </cell>
        </row>
        <row r="128">
          <cell r="A128" t="str">
            <v>BT45 5</v>
          </cell>
          <cell r="B128">
            <v>760552.35154292302</v>
          </cell>
          <cell r="C128" t="str">
            <v/>
          </cell>
          <cell r="D128" t="str">
            <v/>
          </cell>
          <cell r="E128">
            <v>470333.5399999998</v>
          </cell>
          <cell r="F128">
            <v>195039.91</v>
          </cell>
          <cell r="G128">
            <v>1219601.79</v>
          </cell>
          <cell r="H128">
            <v>89463.41</v>
          </cell>
          <cell r="I128">
            <v>1217039.17</v>
          </cell>
          <cell r="J128">
            <v>550235.55999999982</v>
          </cell>
        </row>
        <row r="129">
          <cell r="A129" t="str">
            <v>BT45 6</v>
          </cell>
          <cell r="B129">
            <v>326758.76458615041</v>
          </cell>
          <cell r="C129" t="str">
            <v/>
          </cell>
          <cell r="D129" t="str">
            <v/>
          </cell>
          <cell r="E129" t="str">
            <v/>
          </cell>
          <cell r="F129">
            <v>115169.78</v>
          </cell>
          <cell r="G129">
            <v>1376541.6099999999</v>
          </cell>
          <cell r="H129">
            <v>108439.14</v>
          </cell>
          <cell r="I129">
            <v>933951.18</v>
          </cell>
          <cell r="J129">
            <v>443240.6999999999</v>
          </cell>
        </row>
        <row r="130">
          <cell r="A130" t="str">
            <v>BT45 7</v>
          </cell>
          <cell r="B130">
            <v>455263.33029999479</v>
          </cell>
          <cell r="C130" t="str">
            <v/>
          </cell>
          <cell r="D130" t="str">
            <v/>
          </cell>
          <cell r="E130">
            <v>282350.23000000016</v>
          </cell>
          <cell r="F130">
            <v>118438.49</v>
          </cell>
          <cell r="G130">
            <v>1269868.4200000002</v>
          </cell>
          <cell r="H130">
            <v>134723.35999999999</v>
          </cell>
          <cell r="I130">
            <v>1280841.6299999999</v>
          </cell>
          <cell r="J130">
            <v>786003.73999999987</v>
          </cell>
        </row>
        <row r="131">
          <cell r="A131" t="str">
            <v>BT45 8</v>
          </cell>
          <cell r="B131">
            <v>1466034.6171949152</v>
          </cell>
          <cell r="C131" t="str">
            <v/>
          </cell>
          <cell r="D131" t="str">
            <v/>
          </cell>
          <cell r="E131">
            <v>550439.87000000011</v>
          </cell>
          <cell r="F131">
            <v>240354.05</v>
          </cell>
          <cell r="G131">
            <v>1491525.5400000003</v>
          </cell>
          <cell r="H131">
            <v>135665.97</v>
          </cell>
          <cell r="I131">
            <v>1312736.5</v>
          </cell>
          <cell r="J131">
            <v>647461.07999999984</v>
          </cell>
        </row>
        <row r="132">
          <cell r="A132" t="str">
            <v>BT45 9</v>
          </cell>
          <cell r="B132" t="str">
            <v/>
          </cell>
          <cell r="C132" t="str">
            <v/>
          </cell>
          <cell r="D132" t="str">
            <v/>
          </cell>
          <cell r="E132" t="str">
            <v/>
          </cell>
          <cell r="F132" t="str">
            <v/>
          </cell>
          <cell r="G132" t="str">
            <v/>
          </cell>
          <cell r="H132" t="str">
            <v/>
          </cell>
          <cell r="I132" t="str">
            <v/>
          </cell>
          <cell r="J132" t="str">
            <v/>
          </cell>
        </row>
        <row r="133">
          <cell r="A133" t="str">
            <v>BT46 5</v>
          </cell>
          <cell r="B133" t="str">
            <v/>
          </cell>
          <cell r="C133" t="str">
            <v/>
          </cell>
          <cell r="D133" t="str">
            <v/>
          </cell>
          <cell r="E133">
            <v>485479.44</v>
          </cell>
          <cell r="F133">
            <v>117326.51</v>
          </cell>
          <cell r="G133">
            <v>1250346.6199999999</v>
          </cell>
          <cell r="H133">
            <v>100457.90999999997</v>
          </cell>
          <cell r="I133">
            <v>749225.9</v>
          </cell>
          <cell r="J133">
            <v>1046229.3999999997</v>
          </cell>
        </row>
        <row r="134">
          <cell r="A134" t="str">
            <v>BT47 2</v>
          </cell>
          <cell r="B134">
            <v>463024.60420036374</v>
          </cell>
          <cell r="C134" t="str">
            <v/>
          </cell>
          <cell r="D134" t="str">
            <v/>
          </cell>
          <cell r="E134">
            <v>511386.2899999998</v>
          </cell>
          <cell r="F134">
            <v>509218.82</v>
          </cell>
          <cell r="G134">
            <v>1124960.6100000001</v>
          </cell>
          <cell r="H134">
            <v>746947.20000000019</v>
          </cell>
          <cell r="I134">
            <v>879404.46</v>
          </cell>
          <cell r="J134">
            <v>577752.89</v>
          </cell>
        </row>
        <row r="135">
          <cell r="A135" t="str">
            <v>BT47 3</v>
          </cell>
          <cell r="B135">
            <v>756590.35401823837</v>
          </cell>
          <cell r="C135" t="str">
            <v/>
          </cell>
          <cell r="D135" t="str">
            <v/>
          </cell>
          <cell r="E135">
            <v>651203.17999999993</v>
          </cell>
          <cell r="F135">
            <v>515801.44</v>
          </cell>
          <cell r="G135">
            <v>1683040.8899999987</v>
          </cell>
          <cell r="H135">
            <v>782544.16000000015</v>
          </cell>
          <cell r="I135">
            <v>1133641.3700000001</v>
          </cell>
          <cell r="J135">
            <v>897284.64</v>
          </cell>
        </row>
        <row r="136">
          <cell r="A136" t="str">
            <v>BT47 4</v>
          </cell>
          <cell r="B136">
            <v>678327.78023241425</v>
          </cell>
          <cell r="C136" t="str">
            <v/>
          </cell>
          <cell r="D136" t="str">
            <v/>
          </cell>
          <cell r="E136">
            <v>1190122.6700000002</v>
          </cell>
          <cell r="F136">
            <v>244218.67</v>
          </cell>
          <cell r="G136">
            <v>1363741.8299999996</v>
          </cell>
          <cell r="H136">
            <v>321342.72000000009</v>
          </cell>
          <cell r="I136">
            <v>610436.64</v>
          </cell>
          <cell r="J136">
            <v>810646.25000000093</v>
          </cell>
        </row>
        <row r="137">
          <cell r="A137" t="str">
            <v>BT47 5</v>
          </cell>
          <cell r="B137">
            <v>97847.901242239939</v>
          </cell>
          <cell r="C137" t="str">
            <v/>
          </cell>
          <cell r="D137" t="str">
            <v/>
          </cell>
          <cell r="E137">
            <v>145364.09</v>
          </cell>
          <cell r="F137">
            <v>249532.21</v>
          </cell>
          <cell r="G137">
            <v>545751.71</v>
          </cell>
          <cell r="H137">
            <v>374037.71999999991</v>
          </cell>
          <cell r="I137">
            <v>317512.96999999997</v>
          </cell>
          <cell r="J137">
            <v>252184.03999999992</v>
          </cell>
        </row>
        <row r="138">
          <cell r="A138" t="str">
            <v>BT47 6</v>
          </cell>
          <cell r="B138">
            <v>617036.49738036003</v>
          </cell>
          <cell r="C138" t="str">
            <v/>
          </cell>
          <cell r="D138" t="str">
            <v/>
          </cell>
          <cell r="E138">
            <v>194358.72000000003</v>
          </cell>
          <cell r="F138">
            <v>478841.52</v>
          </cell>
          <cell r="G138">
            <v>1003761.7900000002</v>
          </cell>
          <cell r="H138">
            <v>548604.79999999993</v>
          </cell>
          <cell r="I138">
            <v>692906.54</v>
          </cell>
          <cell r="J138">
            <v>492490.75</v>
          </cell>
        </row>
        <row r="139">
          <cell r="A139" t="str">
            <v>BT48 0</v>
          </cell>
          <cell r="B139">
            <v>922306.62197372678</v>
          </cell>
          <cell r="C139" t="str">
            <v/>
          </cell>
          <cell r="D139" t="str">
            <v/>
          </cell>
          <cell r="E139">
            <v>83358.499999999985</v>
          </cell>
          <cell r="F139">
            <v>270465.09000000003</v>
          </cell>
          <cell r="G139">
            <v>1060274.29</v>
          </cell>
          <cell r="H139">
            <v>1043872.9799999997</v>
          </cell>
          <cell r="I139">
            <v>901775.42</v>
          </cell>
          <cell r="J139">
            <v>324335.08999999997</v>
          </cell>
        </row>
        <row r="140">
          <cell r="A140" t="str">
            <v>BT48 4</v>
          </cell>
          <cell r="B140" t="str">
            <v/>
          </cell>
          <cell r="C140" t="str">
            <v/>
          </cell>
          <cell r="D140" t="str">
            <v/>
          </cell>
          <cell r="E140" t="str">
            <v/>
          </cell>
          <cell r="F140" t="str">
            <v/>
          </cell>
          <cell r="G140" t="str">
            <v/>
          </cell>
          <cell r="H140" t="str">
            <v/>
          </cell>
          <cell r="I140" t="str">
            <v/>
          </cell>
          <cell r="J140" t="str">
            <v/>
          </cell>
        </row>
        <row r="141">
          <cell r="A141" t="str">
            <v>BT48 6</v>
          </cell>
          <cell r="B141" t="str">
            <v/>
          </cell>
          <cell r="C141" t="str">
            <v/>
          </cell>
          <cell r="D141" t="str">
            <v/>
          </cell>
          <cell r="E141" t="str">
            <v/>
          </cell>
          <cell r="F141" t="str">
            <v/>
          </cell>
          <cell r="G141">
            <v>133826.97999999998</v>
          </cell>
          <cell r="H141">
            <v>185456.34</v>
          </cell>
          <cell r="I141">
            <v>130052.55</v>
          </cell>
          <cell r="J141">
            <v>52170.98</v>
          </cell>
        </row>
        <row r="142">
          <cell r="A142" t="str">
            <v>BT48 7</v>
          </cell>
          <cell r="B142">
            <v>1104346.4457085789</v>
          </cell>
          <cell r="C142" t="str">
            <v/>
          </cell>
          <cell r="D142" t="str">
            <v/>
          </cell>
          <cell r="E142" t="str">
            <v/>
          </cell>
          <cell r="F142">
            <v>211193.32</v>
          </cell>
          <cell r="G142">
            <v>566446.14999999991</v>
          </cell>
          <cell r="H142">
            <v>359583.49000000011</v>
          </cell>
          <cell r="I142">
            <v>306557.03000000003</v>
          </cell>
          <cell r="J142">
            <v>141092.23000000001</v>
          </cell>
        </row>
        <row r="143">
          <cell r="A143" t="str">
            <v>BT48 8</v>
          </cell>
          <cell r="B143">
            <v>2512166.7844883366</v>
          </cell>
          <cell r="C143" t="str">
            <v/>
          </cell>
          <cell r="D143" t="str">
            <v/>
          </cell>
          <cell r="E143">
            <v>105324.07000000002</v>
          </cell>
          <cell r="F143">
            <v>313780.11</v>
          </cell>
          <cell r="G143">
            <v>1357794.9400000002</v>
          </cell>
          <cell r="H143">
            <v>1176058.7399999991</v>
          </cell>
          <cell r="I143">
            <v>1312575.32</v>
          </cell>
          <cell r="J143">
            <v>350549.27</v>
          </cell>
        </row>
        <row r="144">
          <cell r="A144" t="str">
            <v>BT48 9</v>
          </cell>
          <cell r="B144">
            <v>191391.56563996311</v>
          </cell>
          <cell r="C144" t="str">
            <v/>
          </cell>
          <cell r="D144" t="str">
            <v/>
          </cell>
          <cell r="E144" t="str">
            <v/>
          </cell>
          <cell r="F144">
            <v>150351.41</v>
          </cell>
          <cell r="G144">
            <v>545200.64000000001</v>
          </cell>
          <cell r="H144">
            <v>340312.97999999992</v>
          </cell>
          <cell r="I144">
            <v>449092.09</v>
          </cell>
          <cell r="J144">
            <v>237218.47999999992</v>
          </cell>
        </row>
        <row r="145">
          <cell r="A145" t="str">
            <v>BT49 0</v>
          </cell>
          <cell r="B145">
            <v>434611.39195723063</v>
          </cell>
          <cell r="C145" t="str">
            <v/>
          </cell>
          <cell r="D145" t="str">
            <v/>
          </cell>
          <cell r="E145">
            <v>829732.77000000048</v>
          </cell>
          <cell r="F145">
            <v>298613.33</v>
          </cell>
          <cell r="G145">
            <v>1321722.3399999996</v>
          </cell>
          <cell r="H145">
            <v>456889.84</v>
          </cell>
          <cell r="I145">
            <v>625295.52</v>
          </cell>
          <cell r="J145">
            <v>721084.27000000025</v>
          </cell>
        </row>
        <row r="146">
          <cell r="A146" t="str">
            <v>BT49 4</v>
          </cell>
          <cell r="B146" t="str">
            <v/>
          </cell>
          <cell r="C146" t="str">
            <v/>
          </cell>
          <cell r="D146" t="str">
            <v/>
          </cell>
          <cell r="E146" t="str">
            <v/>
          </cell>
          <cell r="F146" t="str">
            <v/>
          </cell>
          <cell r="G146" t="str">
            <v/>
          </cell>
          <cell r="H146" t="str">
            <v/>
          </cell>
          <cell r="I146" t="str">
            <v/>
          </cell>
          <cell r="J146" t="str">
            <v/>
          </cell>
        </row>
        <row r="147">
          <cell r="A147" t="str">
            <v>BT49 9</v>
          </cell>
          <cell r="B147">
            <v>331944.84507686086</v>
          </cell>
          <cell r="C147" t="str">
            <v/>
          </cell>
          <cell r="D147" t="str">
            <v/>
          </cell>
          <cell r="E147">
            <v>699054.12</v>
          </cell>
          <cell r="F147">
            <v>179021.02</v>
          </cell>
          <cell r="G147">
            <v>630799.82999999984</v>
          </cell>
          <cell r="H147">
            <v>297423.00000000017</v>
          </cell>
          <cell r="I147">
            <v>232013.94</v>
          </cell>
          <cell r="J147">
            <v>615904.10000000009</v>
          </cell>
        </row>
        <row r="148">
          <cell r="A148" t="str">
            <v>BT5 4</v>
          </cell>
          <cell r="B148">
            <v>78489.333580559731</v>
          </cell>
          <cell r="C148">
            <v>66401.649999999994</v>
          </cell>
          <cell r="D148" t="str">
            <v/>
          </cell>
          <cell r="E148">
            <v>76361.540000000008</v>
          </cell>
          <cell r="F148">
            <v>131013.06</v>
          </cell>
          <cell r="G148">
            <v>724106.04</v>
          </cell>
          <cell r="H148">
            <v>192456.36</v>
          </cell>
          <cell r="I148">
            <v>210814.33</v>
          </cell>
          <cell r="J148">
            <v>364067.99999999983</v>
          </cell>
        </row>
        <row r="149">
          <cell r="A149" t="str">
            <v>BT5 5</v>
          </cell>
          <cell r="B149">
            <v>131047.21489370281</v>
          </cell>
          <cell r="C149" t="str">
            <v/>
          </cell>
          <cell r="D149" t="str">
            <v/>
          </cell>
          <cell r="E149">
            <v>154045.63999999998</v>
          </cell>
          <cell r="F149">
            <v>331265.3</v>
          </cell>
          <cell r="G149">
            <v>1040303.4300000002</v>
          </cell>
          <cell r="H149">
            <v>229794.86</v>
          </cell>
          <cell r="I149">
            <v>320051.93</v>
          </cell>
          <cell r="J149">
            <v>524802.00999999989</v>
          </cell>
        </row>
        <row r="150">
          <cell r="A150" t="str">
            <v>BT5 6</v>
          </cell>
          <cell r="B150">
            <v>728962.40254576341</v>
          </cell>
          <cell r="C150">
            <v>104935.23</v>
          </cell>
          <cell r="D150" t="str">
            <v/>
          </cell>
          <cell r="E150">
            <v>300760.01</v>
          </cell>
          <cell r="F150">
            <v>656062.01</v>
          </cell>
          <cell r="G150">
            <v>1368133.7400000002</v>
          </cell>
          <cell r="H150">
            <v>304251.20000000007</v>
          </cell>
          <cell r="I150">
            <v>716697.89</v>
          </cell>
          <cell r="J150">
            <v>607602.61999999965</v>
          </cell>
        </row>
        <row r="151">
          <cell r="A151" t="str">
            <v>BT5 7</v>
          </cell>
          <cell r="B151" t="str">
            <v/>
          </cell>
          <cell r="C151">
            <v>198152.28</v>
          </cell>
          <cell r="D151" t="str">
            <v/>
          </cell>
          <cell r="E151">
            <v>279083.69</v>
          </cell>
          <cell r="F151">
            <v>590915.09</v>
          </cell>
          <cell r="G151">
            <v>1767098.8600000003</v>
          </cell>
          <cell r="H151">
            <v>524732.28</v>
          </cell>
          <cell r="I151">
            <v>911567.35999999999</v>
          </cell>
          <cell r="J151">
            <v>1032759.6000000002</v>
          </cell>
        </row>
        <row r="152">
          <cell r="A152" t="str">
            <v>BT5 9</v>
          </cell>
          <cell r="B152" t="str">
            <v/>
          </cell>
          <cell r="C152" t="str">
            <v/>
          </cell>
          <cell r="D152" t="str">
            <v/>
          </cell>
          <cell r="E152" t="str">
            <v/>
          </cell>
          <cell r="F152" t="str">
            <v/>
          </cell>
          <cell r="G152" t="str">
            <v/>
          </cell>
          <cell r="H152" t="str">
            <v/>
          </cell>
          <cell r="I152" t="str">
            <v/>
          </cell>
          <cell r="J152" t="str">
            <v/>
          </cell>
        </row>
        <row r="153">
          <cell r="A153" t="str">
            <v>BT51 3</v>
          </cell>
          <cell r="B153">
            <v>207748.7154629913</v>
          </cell>
          <cell r="C153">
            <v>84864.35</v>
          </cell>
          <cell r="D153" t="str">
            <v/>
          </cell>
          <cell r="E153">
            <v>308538.95999999985</v>
          </cell>
          <cell r="F153">
            <v>265488.65000000002</v>
          </cell>
          <cell r="G153">
            <v>1272307.8200000003</v>
          </cell>
          <cell r="H153">
            <v>745747.35999999987</v>
          </cell>
          <cell r="I153">
            <v>481456.95</v>
          </cell>
          <cell r="J153">
            <v>406363.49999999994</v>
          </cell>
        </row>
        <row r="154">
          <cell r="A154" t="str">
            <v>BT51 4</v>
          </cell>
          <cell r="B154">
            <v>165114.72461112065</v>
          </cell>
          <cell r="C154" t="str">
            <v/>
          </cell>
          <cell r="D154" t="str">
            <v/>
          </cell>
          <cell r="E154">
            <v>327471.0799999999</v>
          </cell>
          <cell r="F154">
            <v>200502.94</v>
          </cell>
          <cell r="G154">
            <v>1071122.7800000003</v>
          </cell>
          <cell r="H154">
            <v>372040.14</v>
          </cell>
          <cell r="I154">
            <v>374642.43</v>
          </cell>
          <cell r="J154" t="str">
            <v/>
          </cell>
        </row>
        <row r="155">
          <cell r="A155" t="str">
            <v>BT51 5</v>
          </cell>
          <cell r="B155">
            <v>579742.90965728404</v>
          </cell>
          <cell r="C155" t="str">
            <v/>
          </cell>
          <cell r="D155" t="str">
            <v/>
          </cell>
          <cell r="E155">
            <v>252406.93999999994</v>
          </cell>
          <cell r="F155">
            <v>114362.09</v>
          </cell>
          <cell r="G155">
            <v>675988.25999999989</v>
          </cell>
          <cell r="H155">
            <v>131703.4</v>
          </cell>
          <cell r="I155">
            <v>348416.58</v>
          </cell>
          <cell r="J155">
            <v>342421.62999999995</v>
          </cell>
        </row>
        <row r="156">
          <cell r="A156" t="str">
            <v>BT52 1</v>
          </cell>
          <cell r="B156">
            <v>599341.88469393831</v>
          </cell>
          <cell r="C156">
            <v>97864.46</v>
          </cell>
          <cell r="D156" t="str">
            <v/>
          </cell>
          <cell r="E156">
            <v>412953.67</v>
          </cell>
          <cell r="F156">
            <v>305326.87</v>
          </cell>
          <cell r="G156">
            <v>737374.5499999997</v>
          </cell>
          <cell r="H156">
            <v>424203.96000000008</v>
          </cell>
          <cell r="I156">
            <v>384430.91</v>
          </cell>
          <cell r="J156">
            <v>328726.11</v>
          </cell>
        </row>
        <row r="157">
          <cell r="A157" t="str">
            <v>BT52 2</v>
          </cell>
          <cell r="B157">
            <v>164249.6779867592</v>
          </cell>
          <cell r="C157">
            <v>66059.520000000004</v>
          </cell>
          <cell r="D157" t="str">
            <v/>
          </cell>
          <cell r="E157">
            <v>208110.16999999998</v>
          </cell>
          <cell r="F157">
            <v>236451.57</v>
          </cell>
          <cell r="G157">
            <v>803715.5</v>
          </cell>
          <cell r="H157">
            <v>347727.76</v>
          </cell>
          <cell r="I157">
            <v>284832.07</v>
          </cell>
          <cell r="J157">
            <v>293020.24</v>
          </cell>
        </row>
        <row r="158">
          <cell r="A158" t="str">
            <v>BT52 9</v>
          </cell>
          <cell r="B158" t="str">
            <v/>
          </cell>
          <cell r="C158" t="str">
            <v/>
          </cell>
          <cell r="D158" t="str">
            <v/>
          </cell>
          <cell r="E158" t="str">
            <v/>
          </cell>
          <cell r="F158" t="str">
            <v/>
          </cell>
          <cell r="G158" t="str">
            <v/>
          </cell>
          <cell r="H158" t="str">
            <v/>
          </cell>
          <cell r="I158" t="str">
            <v/>
          </cell>
          <cell r="J158" t="str">
            <v/>
          </cell>
        </row>
        <row r="159">
          <cell r="A159" t="str">
            <v>BT53 6</v>
          </cell>
          <cell r="B159">
            <v>491358.03058979369</v>
          </cell>
          <cell r="C159" t="str">
            <v/>
          </cell>
          <cell r="D159" t="str">
            <v/>
          </cell>
          <cell r="E159" t="str">
            <v/>
          </cell>
          <cell r="F159" t="str">
            <v/>
          </cell>
          <cell r="G159">
            <v>1029630.2799999999</v>
          </cell>
          <cell r="H159">
            <v>244209.51</v>
          </cell>
          <cell r="I159">
            <v>642930.48</v>
          </cell>
          <cell r="J159">
            <v>300768.73000000004</v>
          </cell>
        </row>
        <row r="160">
          <cell r="A160" t="str">
            <v>BT53 7</v>
          </cell>
          <cell r="B160">
            <v>321565.33539838844</v>
          </cell>
          <cell r="C160" t="str">
            <v/>
          </cell>
          <cell r="D160" t="str">
            <v/>
          </cell>
          <cell r="E160">
            <v>446584.69</v>
          </cell>
          <cell r="F160">
            <v>197682.09</v>
          </cell>
          <cell r="G160">
            <v>1312744.4100000001</v>
          </cell>
          <cell r="H160">
            <v>338820.5400000001</v>
          </cell>
          <cell r="I160">
            <v>819807.72</v>
          </cell>
          <cell r="J160">
            <v>463576.16999999993</v>
          </cell>
        </row>
        <row r="161">
          <cell r="A161" t="str">
            <v>BT53 8</v>
          </cell>
          <cell r="B161">
            <v>222908.02766660642</v>
          </cell>
          <cell r="C161" t="str">
            <v/>
          </cell>
          <cell r="D161" t="str">
            <v/>
          </cell>
          <cell r="E161">
            <v>284774.11</v>
          </cell>
          <cell r="F161">
            <v>112046.29</v>
          </cell>
          <cell r="G161">
            <v>887014.93999999983</v>
          </cell>
          <cell r="H161">
            <v>191970.43999999997</v>
          </cell>
          <cell r="I161">
            <v>602873.29</v>
          </cell>
          <cell r="J161">
            <v>253968.72999999995</v>
          </cell>
        </row>
        <row r="162">
          <cell r="A162" t="str">
            <v>BT53 9</v>
          </cell>
          <cell r="B162" t="str">
            <v/>
          </cell>
          <cell r="C162" t="str">
            <v/>
          </cell>
          <cell r="D162" t="str">
            <v/>
          </cell>
          <cell r="E162" t="str">
            <v/>
          </cell>
          <cell r="F162" t="str">
            <v/>
          </cell>
          <cell r="G162" t="str">
            <v/>
          </cell>
          <cell r="H162" t="str">
            <v/>
          </cell>
          <cell r="I162" t="str">
            <v/>
          </cell>
          <cell r="J162" t="str">
            <v/>
          </cell>
        </row>
        <row r="163">
          <cell r="A163" t="str">
            <v>BT54 6</v>
          </cell>
          <cell r="B163">
            <v>712372.1940448127</v>
          </cell>
          <cell r="C163" t="str">
            <v/>
          </cell>
          <cell r="D163" t="str">
            <v/>
          </cell>
          <cell r="E163">
            <v>364672.70000000007</v>
          </cell>
          <cell r="F163">
            <v>201497.91</v>
          </cell>
          <cell r="G163">
            <v>567237.74000000011</v>
          </cell>
          <cell r="H163">
            <v>225212.78</v>
          </cell>
          <cell r="I163">
            <v>271864.64</v>
          </cell>
          <cell r="J163">
            <v>436396.76999999996</v>
          </cell>
        </row>
        <row r="164">
          <cell r="A164" t="str">
            <v>BT55 7</v>
          </cell>
          <cell r="B164">
            <v>1151795.932756986</v>
          </cell>
          <cell r="C164">
            <v>139087.5</v>
          </cell>
          <cell r="D164" t="str">
            <v/>
          </cell>
          <cell r="E164">
            <v>373236.70000000013</v>
          </cell>
          <cell r="F164">
            <v>326940.13</v>
          </cell>
          <cell r="G164">
            <v>598981.99</v>
          </cell>
          <cell r="H164">
            <v>384631.81000000006</v>
          </cell>
          <cell r="I164">
            <v>339986.72</v>
          </cell>
          <cell r="J164">
            <v>477758.43000000011</v>
          </cell>
        </row>
        <row r="165">
          <cell r="A165" t="str">
            <v>BT56 8</v>
          </cell>
          <cell r="B165" t="str">
            <v/>
          </cell>
          <cell r="C165" t="str">
            <v/>
          </cell>
          <cell r="D165" t="str">
            <v/>
          </cell>
          <cell r="E165">
            <v>346493.52999999991</v>
          </cell>
          <cell r="F165">
            <v>294822.46000000002</v>
          </cell>
          <cell r="G165">
            <v>754114.74</v>
          </cell>
          <cell r="H165">
            <v>316285.92999999993</v>
          </cell>
          <cell r="I165">
            <v>198297.53</v>
          </cell>
          <cell r="J165">
            <v>319260.21000000002</v>
          </cell>
        </row>
        <row r="166">
          <cell r="A166" t="str">
            <v>BT57 8</v>
          </cell>
          <cell r="B166" t="str">
            <v/>
          </cell>
          <cell r="C166" t="str">
            <v/>
          </cell>
          <cell r="D166" t="str">
            <v/>
          </cell>
          <cell r="E166">
            <v>155287.32</v>
          </cell>
          <cell r="F166">
            <v>130952.66</v>
          </cell>
          <cell r="G166">
            <v>432701.24</v>
          </cell>
          <cell r="H166">
            <v>124476.65</v>
          </cell>
          <cell r="I166">
            <v>191399.31</v>
          </cell>
          <cell r="J166">
            <v>158276.49000000002</v>
          </cell>
        </row>
        <row r="167">
          <cell r="A167" t="str">
            <v>BT58 1</v>
          </cell>
          <cell r="B167" t="str">
            <v>terminated</v>
          </cell>
          <cell r="C167" t="str">
            <v>terminated</v>
          </cell>
          <cell r="D167" t="str">
            <v>terminated</v>
          </cell>
          <cell r="E167" t="str">
            <v>terminated</v>
          </cell>
          <cell r="F167" t="str">
            <v>terminated</v>
          </cell>
          <cell r="G167" t="str">
            <v>terminated</v>
          </cell>
          <cell r="H167" t="str">
            <v>terminated</v>
          </cell>
          <cell r="I167" t="str">
            <v>terminated</v>
          </cell>
          <cell r="J167" t="str">
            <v>terminated</v>
          </cell>
        </row>
        <row r="168">
          <cell r="A168" t="str">
            <v>BT6 0</v>
          </cell>
          <cell r="B168">
            <v>392894.93842294707</v>
          </cell>
          <cell r="C168">
            <v>98091.7</v>
          </cell>
          <cell r="D168" t="str">
            <v/>
          </cell>
          <cell r="E168">
            <v>519083.18000000005</v>
          </cell>
          <cell r="F168">
            <v>362095.38</v>
          </cell>
          <cell r="G168">
            <v>1042445.6900000001</v>
          </cell>
          <cell r="H168">
            <v>379229.28</v>
          </cell>
          <cell r="I168">
            <v>481603.26</v>
          </cell>
          <cell r="J168">
            <v>377559.06999999995</v>
          </cell>
        </row>
        <row r="169">
          <cell r="A169" t="str">
            <v>BT6 8</v>
          </cell>
          <cell r="B169">
            <v>223594.60593400008</v>
          </cell>
          <cell r="C169">
            <v>52490.68</v>
          </cell>
          <cell r="D169" t="str">
            <v/>
          </cell>
          <cell r="E169">
            <v>65837.72</v>
          </cell>
          <cell r="F169">
            <v>188812.09</v>
          </cell>
          <cell r="G169">
            <v>676287.76</v>
          </cell>
          <cell r="H169">
            <v>218306.41</v>
          </cell>
          <cell r="I169">
            <v>299722.05</v>
          </cell>
          <cell r="J169">
            <v>394717.65999999986</v>
          </cell>
        </row>
        <row r="170">
          <cell r="A170" t="str">
            <v>BT6 9</v>
          </cell>
          <cell r="B170">
            <v>303192.54295548901</v>
          </cell>
          <cell r="C170">
            <v>147949.10999999999</v>
          </cell>
          <cell r="D170" t="str">
            <v/>
          </cell>
          <cell r="E170">
            <v>260354.4</v>
          </cell>
          <cell r="F170">
            <v>600416.32999999996</v>
          </cell>
          <cell r="G170">
            <v>1708534.6700000002</v>
          </cell>
          <cell r="H170">
            <v>445149.6</v>
          </cell>
          <cell r="I170">
            <v>766302.14</v>
          </cell>
          <cell r="J170">
            <v>816518.41999999981</v>
          </cell>
        </row>
        <row r="171">
          <cell r="A171" t="str">
            <v>BT60 1</v>
          </cell>
          <cell r="B171">
            <v>411628.8668352401</v>
          </cell>
          <cell r="C171" t="str">
            <v/>
          </cell>
          <cell r="D171" t="str">
            <v/>
          </cell>
          <cell r="E171">
            <v>368071.8899999999</v>
          </cell>
          <cell r="F171">
            <v>155360.23000000001</v>
          </cell>
          <cell r="G171">
            <v>825310.34</v>
          </cell>
          <cell r="H171">
            <v>247248.15999999997</v>
          </cell>
          <cell r="I171">
            <v>575456.19999999995</v>
          </cell>
          <cell r="J171">
            <v>319784.04000000004</v>
          </cell>
        </row>
        <row r="172">
          <cell r="A172" t="str">
            <v>BT60 2</v>
          </cell>
          <cell r="B172">
            <v>1095004.1521282485</v>
          </cell>
          <cell r="C172">
            <v>95291.43</v>
          </cell>
          <cell r="D172" t="str">
            <v/>
          </cell>
          <cell r="E172">
            <v>237921.52999999997</v>
          </cell>
          <cell r="F172">
            <v>202984.05</v>
          </cell>
          <cell r="G172">
            <v>1046017.7599999997</v>
          </cell>
          <cell r="H172">
            <v>176244.17000000004</v>
          </cell>
          <cell r="I172">
            <v>593051.44999999995</v>
          </cell>
          <cell r="J172">
            <v>269154.53999999998</v>
          </cell>
        </row>
        <row r="173">
          <cell r="A173" t="str">
            <v>BT60 3</v>
          </cell>
          <cell r="B173">
            <v>298213.27579608827</v>
          </cell>
          <cell r="C173" t="str">
            <v/>
          </cell>
          <cell r="D173" t="str">
            <v/>
          </cell>
          <cell r="E173">
            <v>430495.49000000005</v>
          </cell>
          <cell r="F173">
            <v>121991.16</v>
          </cell>
          <cell r="G173">
            <v>979366.16999999969</v>
          </cell>
          <cell r="H173">
            <v>100926.57</v>
          </cell>
          <cell r="I173">
            <v>441918.44</v>
          </cell>
          <cell r="J173">
            <v>153583.43999999994</v>
          </cell>
        </row>
        <row r="174">
          <cell r="A174" t="str">
            <v>BT60 4</v>
          </cell>
          <cell r="B174">
            <v>333582.55470550625</v>
          </cell>
          <cell r="C174" t="str">
            <v/>
          </cell>
          <cell r="D174" t="str">
            <v/>
          </cell>
          <cell r="E174" t="str">
            <v/>
          </cell>
          <cell r="F174">
            <v>76628.77</v>
          </cell>
          <cell r="G174">
            <v>573397.66</v>
          </cell>
          <cell r="H174">
            <v>128855.25000000001</v>
          </cell>
          <cell r="I174">
            <v>405791.04</v>
          </cell>
          <cell r="J174">
            <v>215636.75</v>
          </cell>
        </row>
        <row r="175">
          <cell r="A175" t="str">
            <v>BT61 0</v>
          </cell>
          <cell r="B175" t="str">
            <v/>
          </cell>
          <cell r="C175" t="str">
            <v/>
          </cell>
          <cell r="D175" t="str">
            <v/>
          </cell>
          <cell r="E175" t="str">
            <v/>
          </cell>
          <cell r="F175" t="str">
            <v/>
          </cell>
          <cell r="G175" t="str">
            <v/>
          </cell>
          <cell r="H175" t="str">
            <v/>
          </cell>
          <cell r="I175" t="str">
            <v/>
          </cell>
          <cell r="J175" t="str">
            <v/>
          </cell>
        </row>
        <row r="176">
          <cell r="A176" t="str">
            <v>BT61 7</v>
          </cell>
          <cell r="B176" t="str">
            <v/>
          </cell>
          <cell r="C176" t="str">
            <v/>
          </cell>
          <cell r="D176" t="str">
            <v/>
          </cell>
          <cell r="E176">
            <v>88419.49</v>
          </cell>
          <cell r="F176" t="str">
            <v/>
          </cell>
          <cell r="G176">
            <v>137041.32999999999</v>
          </cell>
          <cell r="H176" t="str">
            <v/>
          </cell>
          <cell r="I176">
            <v>126129.88</v>
          </cell>
          <cell r="J176">
            <v>81033.42</v>
          </cell>
        </row>
        <row r="177">
          <cell r="A177" t="str">
            <v>BT61 8</v>
          </cell>
          <cell r="B177" t="str">
            <v/>
          </cell>
          <cell r="C177" t="str">
            <v/>
          </cell>
          <cell r="D177" t="str">
            <v/>
          </cell>
          <cell r="E177" t="str">
            <v/>
          </cell>
          <cell r="F177">
            <v>152463.01999999999</v>
          </cell>
          <cell r="G177">
            <v>808872.53999999969</v>
          </cell>
          <cell r="H177">
            <v>188753.82000000004</v>
          </cell>
          <cell r="I177">
            <v>527386.88</v>
          </cell>
          <cell r="J177">
            <v>313877.12999999989</v>
          </cell>
        </row>
        <row r="178">
          <cell r="A178" t="str">
            <v>BT61 9</v>
          </cell>
          <cell r="B178">
            <v>331154.33523688017</v>
          </cell>
          <cell r="C178" t="str">
            <v/>
          </cell>
          <cell r="D178" t="str">
            <v/>
          </cell>
          <cell r="E178" t="str">
            <v/>
          </cell>
          <cell r="F178">
            <v>220996.18</v>
          </cell>
          <cell r="G178">
            <v>1086326.5699999996</v>
          </cell>
          <cell r="H178">
            <v>326164.71000000008</v>
          </cell>
          <cell r="I178">
            <v>432042.52</v>
          </cell>
          <cell r="J178">
            <v>337562.51000000013</v>
          </cell>
        </row>
        <row r="179">
          <cell r="A179" t="str">
            <v>BT62 1</v>
          </cell>
          <cell r="B179">
            <v>262367.38139217981</v>
          </cell>
          <cell r="C179">
            <v>132872.78</v>
          </cell>
          <cell r="D179" t="str">
            <v/>
          </cell>
          <cell r="E179">
            <v>180648.77999999991</v>
          </cell>
          <cell r="F179">
            <v>379421.71</v>
          </cell>
          <cell r="G179">
            <v>1775500.21</v>
          </cell>
          <cell r="H179">
            <v>499121.8</v>
          </cell>
          <cell r="I179">
            <v>652598.96</v>
          </cell>
          <cell r="J179">
            <v>408598.95999999985</v>
          </cell>
        </row>
        <row r="180">
          <cell r="A180" t="str">
            <v>BT62 2</v>
          </cell>
          <cell r="B180">
            <v>142613.01423907871</v>
          </cell>
          <cell r="C180" t="str">
            <v/>
          </cell>
          <cell r="D180" t="str">
            <v/>
          </cell>
          <cell r="E180" t="str">
            <v/>
          </cell>
          <cell r="F180">
            <v>187572.45</v>
          </cell>
          <cell r="G180">
            <v>1169645.6199999999</v>
          </cell>
          <cell r="H180">
            <v>373999.95</v>
          </cell>
          <cell r="I180">
            <v>556661.26</v>
          </cell>
          <cell r="J180">
            <v>308606.17000000004</v>
          </cell>
        </row>
        <row r="181">
          <cell r="A181" t="str">
            <v>BT62 3</v>
          </cell>
          <cell r="B181">
            <v>173525.8332936251</v>
          </cell>
          <cell r="C181">
            <v>134344.57999999999</v>
          </cell>
          <cell r="D181" t="str">
            <v/>
          </cell>
          <cell r="E181">
            <v>402896.86000000016</v>
          </cell>
          <cell r="F181">
            <v>457922.83</v>
          </cell>
          <cell r="G181">
            <v>1205711.44</v>
          </cell>
          <cell r="H181">
            <v>517254.77999999991</v>
          </cell>
          <cell r="I181">
            <v>400878.85</v>
          </cell>
          <cell r="J181">
            <v>283267.32000000007</v>
          </cell>
        </row>
        <row r="182">
          <cell r="A182" t="str">
            <v>BT62 4</v>
          </cell>
          <cell r="B182">
            <v>90125.470454858179</v>
          </cell>
          <cell r="C182">
            <v>61028.76</v>
          </cell>
          <cell r="D182" t="str">
            <v/>
          </cell>
          <cell r="E182">
            <v>75586.78</v>
          </cell>
          <cell r="F182">
            <v>190921.23</v>
          </cell>
          <cell r="G182">
            <v>775824.81000000029</v>
          </cell>
          <cell r="H182">
            <v>167990.18</v>
          </cell>
          <cell r="I182">
            <v>339258.07</v>
          </cell>
          <cell r="J182">
            <v>188021.67</v>
          </cell>
        </row>
        <row r="183">
          <cell r="A183" t="str">
            <v>BT63 5</v>
          </cell>
          <cell r="B183">
            <v>814413.05186193052</v>
          </cell>
          <cell r="C183">
            <v>158313.81</v>
          </cell>
          <cell r="D183" t="str">
            <v/>
          </cell>
          <cell r="E183" t="str">
            <v/>
          </cell>
          <cell r="F183">
            <v>882193.85</v>
          </cell>
          <cell r="G183">
            <v>2307096.5599999996</v>
          </cell>
          <cell r="H183">
            <v>1122652.8999999999</v>
          </cell>
          <cell r="I183">
            <v>1135105.45</v>
          </cell>
          <cell r="J183">
            <v>544776.09</v>
          </cell>
        </row>
        <row r="184">
          <cell r="A184" t="str">
            <v>BT63 6</v>
          </cell>
          <cell r="B184">
            <v>169279.33621165674</v>
          </cell>
          <cell r="C184" t="str">
            <v/>
          </cell>
          <cell r="D184" t="str">
            <v/>
          </cell>
          <cell r="E184" t="str">
            <v/>
          </cell>
          <cell r="F184">
            <v>143782.72</v>
          </cell>
          <cell r="G184">
            <v>737693.40999999992</v>
          </cell>
          <cell r="H184">
            <v>263942.38000000006</v>
          </cell>
          <cell r="I184">
            <v>503318.12</v>
          </cell>
          <cell r="J184">
            <v>254117.15</v>
          </cell>
        </row>
        <row r="185">
          <cell r="A185" t="str">
            <v>BT64 1</v>
          </cell>
          <cell r="B185" t="str">
            <v/>
          </cell>
          <cell r="C185" t="str">
            <v/>
          </cell>
          <cell r="D185" t="str">
            <v/>
          </cell>
          <cell r="E185" t="str">
            <v/>
          </cell>
          <cell r="F185">
            <v>83434.740000000005</v>
          </cell>
          <cell r="G185">
            <v>98509.760000000009</v>
          </cell>
          <cell r="H185" t="str">
            <v/>
          </cell>
          <cell r="I185">
            <v>76896.039999999994</v>
          </cell>
          <cell r="J185" t="str">
            <v/>
          </cell>
        </row>
        <row r="186">
          <cell r="A186" t="str">
            <v>BT64 2</v>
          </cell>
          <cell r="B186" t="str">
            <v/>
          </cell>
          <cell r="C186" t="str">
            <v/>
          </cell>
          <cell r="D186" t="str">
            <v/>
          </cell>
          <cell r="E186" t="str">
            <v/>
          </cell>
          <cell r="F186">
            <v>65047.38</v>
          </cell>
          <cell r="G186">
            <v>127430.03000000001</v>
          </cell>
          <cell r="H186" t="str">
            <v/>
          </cell>
          <cell r="I186" t="str">
            <v/>
          </cell>
          <cell r="J186" t="str">
            <v/>
          </cell>
        </row>
        <row r="187">
          <cell r="A187" t="str">
            <v>BT64 3</v>
          </cell>
          <cell r="B187" t="str">
            <v/>
          </cell>
          <cell r="C187" t="str">
            <v/>
          </cell>
          <cell r="D187" t="str">
            <v/>
          </cell>
          <cell r="E187" t="str">
            <v/>
          </cell>
          <cell r="F187" t="str">
            <v/>
          </cell>
          <cell r="G187">
            <v>60829.259999999995</v>
          </cell>
          <cell r="H187" t="str">
            <v/>
          </cell>
          <cell r="I187" t="str">
            <v/>
          </cell>
          <cell r="J187" t="str">
            <v/>
          </cell>
        </row>
        <row r="188">
          <cell r="A188" t="str">
            <v>BT64 9</v>
          </cell>
          <cell r="B188" t="str">
            <v/>
          </cell>
          <cell r="C188" t="str">
            <v/>
          </cell>
          <cell r="D188" t="str">
            <v/>
          </cell>
          <cell r="E188" t="str">
            <v/>
          </cell>
          <cell r="F188" t="str">
            <v/>
          </cell>
          <cell r="G188" t="str">
            <v/>
          </cell>
          <cell r="H188" t="str">
            <v/>
          </cell>
          <cell r="I188" t="str">
            <v/>
          </cell>
          <cell r="J188" t="str">
            <v/>
          </cell>
        </row>
        <row r="189">
          <cell r="A189" t="str">
            <v>BT65 4</v>
          </cell>
          <cell r="B189" t="str">
            <v/>
          </cell>
          <cell r="C189" t="str">
            <v/>
          </cell>
          <cell r="D189" t="str">
            <v/>
          </cell>
          <cell r="E189" t="str">
            <v/>
          </cell>
          <cell r="F189">
            <v>61127.87</v>
          </cell>
          <cell r="G189">
            <v>122507.83000000002</v>
          </cell>
          <cell r="H189" t="str">
            <v/>
          </cell>
          <cell r="I189">
            <v>66013.2</v>
          </cell>
          <cell r="J189" t="str">
            <v/>
          </cell>
        </row>
        <row r="190">
          <cell r="A190" t="str">
            <v>BT65 5</v>
          </cell>
          <cell r="B190">
            <v>135022.85999862597</v>
          </cell>
          <cell r="C190" t="str">
            <v/>
          </cell>
          <cell r="D190" t="str">
            <v/>
          </cell>
          <cell r="E190">
            <v>47596.48000000001</v>
          </cell>
          <cell r="F190">
            <v>154345.04</v>
          </cell>
          <cell r="G190">
            <v>669371.43000000028</v>
          </cell>
          <cell r="H190">
            <v>148725.94</v>
          </cell>
          <cell r="I190">
            <v>457772.29</v>
          </cell>
          <cell r="J190">
            <v>160661.38</v>
          </cell>
        </row>
        <row r="191">
          <cell r="A191" t="str">
            <v>BT65 9</v>
          </cell>
          <cell r="B191" t="str">
            <v/>
          </cell>
          <cell r="C191" t="str">
            <v/>
          </cell>
          <cell r="D191" t="str">
            <v/>
          </cell>
          <cell r="E191" t="str">
            <v/>
          </cell>
          <cell r="F191" t="str">
            <v/>
          </cell>
          <cell r="G191" t="str">
            <v/>
          </cell>
          <cell r="H191" t="str">
            <v/>
          </cell>
          <cell r="I191" t="str">
            <v/>
          </cell>
          <cell r="J191" t="str">
            <v/>
          </cell>
        </row>
        <row r="192">
          <cell r="A192" t="str">
            <v>BT66 6</v>
          </cell>
          <cell r="B192">
            <v>1272614.8111687065</v>
          </cell>
          <cell r="C192" t="str">
            <v/>
          </cell>
          <cell r="D192" t="str">
            <v/>
          </cell>
          <cell r="E192" t="str">
            <v/>
          </cell>
          <cell r="F192">
            <v>255416.44</v>
          </cell>
          <cell r="G192">
            <v>1078423.1999999997</v>
          </cell>
          <cell r="H192">
            <v>199467.14</v>
          </cell>
          <cell r="I192">
            <v>1081259.3999999999</v>
          </cell>
          <cell r="J192">
            <v>235501.64999999997</v>
          </cell>
        </row>
        <row r="193">
          <cell r="A193" t="str">
            <v>BT66 7</v>
          </cell>
          <cell r="B193">
            <v>371570.06939302786</v>
          </cell>
          <cell r="C193">
            <v>189916.96</v>
          </cell>
          <cell r="D193" t="str">
            <v/>
          </cell>
          <cell r="E193">
            <v>601781.44000000053</v>
          </cell>
          <cell r="F193">
            <v>727327.82</v>
          </cell>
          <cell r="G193">
            <v>2345362.3100000005</v>
          </cell>
          <cell r="H193">
            <v>685091.67</v>
          </cell>
          <cell r="I193">
            <v>1844923.32</v>
          </cell>
          <cell r="J193">
            <v>873370.47999999986</v>
          </cell>
        </row>
        <row r="194">
          <cell r="A194" t="str">
            <v>BT66 8</v>
          </cell>
          <cell r="B194">
            <v>158048.42748906155</v>
          </cell>
          <cell r="C194" t="str">
            <v/>
          </cell>
          <cell r="D194" t="str">
            <v/>
          </cell>
          <cell r="E194">
            <v>67191.05</v>
          </cell>
          <cell r="F194">
            <v>209782.7</v>
          </cell>
          <cell r="G194">
            <v>871364.75</v>
          </cell>
          <cell r="H194">
            <v>128972.62</v>
          </cell>
          <cell r="I194">
            <v>598650.4</v>
          </cell>
          <cell r="J194">
            <v>282297.26000000007</v>
          </cell>
        </row>
        <row r="195">
          <cell r="A195" t="str">
            <v>BT67 0</v>
          </cell>
          <cell r="B195">
            <v>1116131.6561516388</v>
          </cell>
          <cell r="C195">
            <v>140341.76999999999</v>
          </cell>
          <cell r="D195" t="str">
            <v/>
          </cell>
          <cell r="E195">
            <v>660585.97999999986</v>
          </cell>
          <cell r="F195">
            <v>880069.3</v>
          </cell>
          <cell r="G195">
            <v>3188433.870000001</v>
          </cell>
          <cell r="H195">
            <v>751910.6100000001</v>
          </cell>
          <cell r="I195">
            <v>1284046.49</v>
          </cell>
          <cell r="J195">
            <v>1098659.0099999995</v>
          </cell>
        </row>
        <row r="196">
          <cell r="A196" t="str">
            <v>BT67 9</v>
          </cell>
          <cell r="B196">
            <v>463826.66199285415</v>
          </cell>
          <cell r="C196" t="str">
            <v/>
          </cell>
          <cell r="D196" t="str">
            <v/>
          </cell>
          <cell r="E196">
            <v>62227.740000000013</v>
          </cell>
          <cell r="F196">
            <v>201931.84</v>
          </cell>
          <cell r="G196">
            <v>1132972.49</v>
          </cell>
          <cell r="H196">
            <v>184500.76</v>
          </cell>
          <cell r="I196">
            <v>969316.05</v>
          </cell>
          <cell r="J196">
            <v>198816.06999999998</v>
          </cell>
        </row>
        <row r="197">
          <cell r="A197" t="str">
            <v>BT68 4</v>
          </cell>
          <cell r="B197" t="str">
            <v/>
          </cell>
          <cell r="C197" t="str">
            <v/>
          </cell>
          <cell r="D197" t="str">
            <v/>
          </cell>
          <cell r="E197" t="str">
            <v/>
          </cell>
          <cell r="F197" t="str">
            <v/>
          </cell>
          <cell r="G197">
            <v>81356.429999999993</v>
          </cell>
          <cell r="H197" t="str">
            <v/>
          </cell>
          <cell r="I197">
            <v>50470.74</v>
          </cell>
          <cell r="J197" t="str">
            <v/>
          </cell>
        </row>
        <row r="198">
          <cell r="A198" t="str">
            <v>BT69 6</v>
          </cell>
          <cell r="B198" t="str">
            <v/>
          </cell>
          <cell r="C198" t="str">
            <v/>
          </cell>
          <cell r="D198" t="str">
            <v/>
          </cell>
          <cell r="E198" t="str">
            <v/>
          </cell>
          <cell r="F198" t="str">
            <v/>
          </cell>
          <cell r="G198">
            <v>370411.15</v>
          </cell>
          <cell r="H198" t="str">
            <v/>
          </cell>
          <cell r="I198">
            <v>151517.20000000001</v>
          </cell>
          <cell r="J198">
            <v>168108.09</v>
          </cell>
        </row>
        <row r="199">
          <cell r="A199" t="str">
            <v>BT7 1</v>
          </cell>
          <cell r="B199" t="str">
            <v/>
          </cell>
          <cell r="C199" t="str">
            <v/>
          </cell>
          <cell r="D199" t="str">
            <v/>
          </cell>
          <cell r="E199">
            <v>38731.01</v>
          </cell>
          <cell r="F199">
            <v>103184.82</v>
          </cell>
          <cell r="G199">
            <v>242869.06</v>
          </cell>
          <cell r="H199" t="str">
            <v/>
          </cell>
          <cell r="I199">
            <v>80577.539999999994</v>
          </cell>
          <cell r="J199">
            <v>93943.409999999989</v>
          </cell>
        </row>
        <row r="200">
          <cell r="A200" t="str">
            <v>BT7 2</v>
          </cell>
          <cell r="B200" t="str">
            <v/>
          </cell>
          <cell r="C200" t="str">
            <v/>
          </cell>
          <cell r="D200" t="str">
            <v/>
          </cell>
          <cell r="E200" t="str">
            <v/>
          </cell>
          <cell r="F200">
            <v>96691.39</v>
          </cell>
          <cell r="G200">
            <v>296484.61</v>
          </cell>
          <cell r="H200">
            <v>98688.81</v>
          </cell>
          <cell r="I200">
            <v>80397.84</v>
          </cell>
          <cell r="J200">
            <v>127443.73999999999</v>
          </cell>
        </row>
        <row r="201">
          <cell r="A201" t="str">
            <v>BT7 3</v>
          </cell>
          <cell r="B201">
            <v>510149.69876463513</v>
          </cell>
          <cell r="C201" t="str">
            <v/>
          </cell>
          <cell r="D201" t="str">
            <v/>
          </cell>
          <cell r="E201">
            <v>95756.020000000019</v>
          </cell>
          <cell r="F201">
            <v>391073.24</v>
          </cell>
          <cell r="G201">
            <v>708531.09999999986</v>
          </cell>
          <cell r="H201">
            <v>200493.40000000005</v>
          </cell>
          <cell r="I201">
            <v>256512.41</v>
          </cell>
          <cell r="J201">
            <v>435222.25000000012</v>
          </cell>
        </row>
        <row r="202">
          <cell r="A202" t="str">
            <v>BT70 1</v>
          </cell>
          <cell r="B202">
            <v>594242.93875398266</v>
          </cell>
          <cell r="C202" t="str">
            <v/>
          </cell>
          <cell r="D202" t="str">
            <v/>
          </cell>
          <cell r="E202">
            <v>264740.71999999997</v>
          </cell>
          <cell r="F202" t="str">
            <v/>
          </cell>
          <cell r="G202">
            <v>747841.25999999954</v>
          </cell>
          <cell r="H202">
            <v>92898.71</v>
          </cell>
          <cell r="I202">
            <v>465685.36</v>
          </cell>
          <cell r="J202">
            <v>414732.36999999994</v>
          </cell>
        </row>
        <row r="203">
          <cell r="A203" t="str">
            <v>BT70 2</v>
          </cell>
          <cell r="B203">
            <v>771456.76815365348</v>
          </cell>
          <cell r="C203" t="str">
            <v/>
          </cell>
          <cell r="D203" t="str">
            <v/>
          </cell>
          <cell r="E203">
            <v>281665.33999999997</v>
          </cell>
          <cell r="F203">
            <v>81873.070000000007</v>
          </cell>
          <cell r="G203">
            <v>1139781.6499999999</v>
          </cell>
          <cell r="H203">
            <v>102787.76</v>
          </cell>
          <cell r="I203">
            <v>565606.99</v>
          </cell>
          <cell r="J203">
            <v>317283.34999999998</v>
          </cell>
        </row>
        <row r="204">
          <cell r="A204" t="str">
            <v>BT70 3</v>
          </cell>
          <cell r="B204">
            <v>273059.73560227815</v>
          </cell>
          <cell r="C204" t="str">
            <v/>
          </cell>
          <cell r="D204" t="str">
            <v/>
          </cell>
          <cell r="E204">
            <v>252981.70000000007</v>
          </cell>
          <cell r="F204">
            <v>91435.06</v>
          </cell>
          <cell r="G204">
            <v>914828.91999999969</v>
          </cell>
          <cell r="H204">
            <v>107833.92</v>
          </cell>
          <cell r="I204">
            <v>557144.41</v>
          </cell>
          <cell r="J204" t="str">
            <v/>
          </cell>
        </row>
        <row r="205">
          <cell r="A205" t="str">
            <v>BT70 9</v>
          </cell>
          <cell r="B205" t="str">
            <v/>
          </cell>
          <cell r="C205" t="str">
            <v/>
          </cell>
          <cell r="D205" t="str">
            <v/>
          </cell>
          <cell r="E205" t="str">
            <v/>
          </cell>
          <cell r="F205" t="str">
            <v/>
          </cell>
          <cell r="G205" t="str">
            <v/>
          </cell>
          <cell r="H205" t="str">
            <v/>
          </cell>
          <cell r="I205" t="str">
            <v/>
          </cell>
          <cell r="J205" t="str">
            <v/>
          </cell>
        </row>
        <row r="206">
          <cell r="A206" t="str">
            <v>BT71 4</v>
          </cell>
          <cell r="B206">
            <v>652825.70183558483</v>
          </cell>
          <cell r="C206" t="str">
            <v/>
          </cell>
          <cell r="D206" t="str">
            <v/>
          </cell>
          <cell r="E206">
            <v>163026.53000000003</v>
          </cell>
          <cell r="F206">
            <v>106178.3</v>
          </cell>
          <cell r="G206">
            <v>1722533.3099999994</v>
          </cell>
          <cell r="H206">
            <v>150704.44999999995</v>
          </cell>
          <cell r="I206">
            <v>622565.14</v>
          </cell>
          <cell r="J206">
            <v>642251.64</v>
          </cell>
        </row>
        <row r="207">
          <cell r="A207" t="str">
            <v>BT71 5</v>
          </cell>
          <cell r="B207">
            <v>651985.85074397177</v>
          </cell>
          <cell r="C207" t="str">
            <v/>
          </cell>
          <cell r="D207" t="str">
            <v/>
          </cell>
          <cell r="E207">
            <v>142391.15000000002</v>
          </cell>
          <cell r="F207">
            <v>209163.2</v>
          </cell>
          <cell r="G207">
            <v>1209704.0100000002</v>
          </cell>
          <cell r="H207">
            <v>116916.85</v>
          </cell>
          <cell r="I207">
            <v>639645.76</v>
          </cell>
          <cell r="J207">
            <v>441129.07</v>
          </cell>
        </row>
        <row r="208">
          <cell r="A208" t="str">
            <v>BT71 6</v>
          </cell>
          <cell r="B208">
            <v>1586113.376832152</v>
          </cell>
          <cell r="C208" t="str">
            <v/>
          </cell>
          <cell r="D208" t="str">
            <v/>
          </cell>
          <cell r="E208">
            <v>694810.84000000008</v>
          </cell>
          <cell r="F208">
            <v>277261.53000000003</v>
          </cell>
          <cell r="G208">
            <v>1469246.6899999995</v>
          </cell>
          <cell r="H208">
            <v>244321.53000000003</v>
          </cell>
          <cell r="I208">
            <v>1066892.03</v>
          </cell>
          <cell r="J208">
            <v>776408.76</v>
          </cell>
        </row>
        <row r="209">
          <cell r="A209" t="str">
            <v>BT71 7</v>
          </cell>
          <cell r="B209">
            <v>405877.98648541997</v>
          </cell>
          <cell r="C209" t="str">
            <v/>
          </cell>
          <cell r="D209" t="str">
            <v/>
          </cell>
          <cell r="E209">
            <v>555078.91</v>
          </cell>
          <cell r="F209">
            <v>213418.42</v>
          </cell>
          <cell r="G209">
            <v>1074943.4000000004</v>
          </cell>
          <cell r="H209">
            <v>79109.73</v>
          </cell>
          <cell r="I209">
            <v>795904.71</v>
          </cell>
          <cell r="J209">
            <v>585907.66999999981</v>
          </cell>
        </row>
        <row r="210">
          <cell r="A210" t="str">
            <v>BT74 0</v>
          </cell>
          <cell r="B210" t="str">
            <v/>
          </cell>
          <cell r="C210" t="str">
            <v/>
          </cell>
          <cell r="D210" t="str">
            <v/>
          </cell>
          <cell r="E210" t="str">
            <v/>
          </cell>
          <cell r="F210" t="str">
            <v/>
          </cell>
          <cell r="G210" t="str">
            <v/>
          </cell>
          <cell r="H210" t="str">
            <v/>
          </cell>
          <cell r="I210" t="str">
            <v/>
          </cell>
          <cell r="J210" t="str">
            <v/>
          </cell>
        </row>
        <row r="211">
          <cell r="A211" t="str">
            <v>BT74 4</v>
          </cell>
          <cell r="B211">
            <v>110320.73976655788</v>
          </cell>
          <cell r="C211" t="str">
            <v/>
          </cell>
          <cell r="D211" t="str">
            <v/>
          </cell>
          <cell r="E211">
            <v>238079.24000000002</v>
          </cell>
          <cell r="F211">
            <v>78398.740000000005</v>
          </cell>
          <cell r="G211">
            <v>504853.95000000007</v>
          </cell>
          <cell r="H211">
            <v>184687.39000000004</v>
          </cell>
          <cell r="I211">
            <v>273457.57</v>
          </cell>
          <cell r="J211">
            <v>158468.25</v>
          </cell>
        </row>
        <row r="212">
          <cell r="A212" t="str">
            <v>BT74 5</v>
          </cell>
          <cell r="B212">
            <v>242158.46450024145</v>
          </cell>
          <cell r="C212" t="str">
            <v/>
          </cell>
          <cell r="D212" t="str">
            <v/>
          </cell>
          <cell r="E212">
            <v>69587.079999999987</v>
          </cell>
          <cell r="F212" t="str">
            <v/>
          </cell>
          <cell r="G212">
            <v>211590.22999999998</v>
          </cell>
          <cell r="H212">
            <v>107102.1</v>
          </cell>
          <cell r="I212">
            <v>198324.25</v>
          </cell>
          <cell r="J212">
            <v>114889.41</v>
          </cell>
        </row>
        <row r="213">
          <cell r="A213" t="str">
            <v>BT74 6</v>
          </cell>
          <cell r="B213" t="str">
            <v/>
          </cell>
          <cell r="C213" t="str">
            <v/>
          </cell>
          <cell r="D213" t="str">
            <v/>
          </cell>
          <cell r="E213">
            <v>78980.209999999992</v>
          </cell>
          <cell r="F213">
            <v>120825.88</v>
          </cell>
          <cell r="G213">
            <v>678390.9800000001</v>
          </cell>
          <cell r="H213">
            <v>138663.74999999997</v>
          </cell>
          <cell r="I213">
            <v>195700.59</v>
          </cell>
          <cell r="J213">
            <v>200676.68</v>
          </cell>
        </row>
        <row r="214">
          <cell r="A214" t="str">
            <v>BT74 7</v>
          </cell>
          <cell r="B214">
            <v>137628.49801035534</v>
          </cell>
          <cell r="C214" t="str">
            <v/>
          </cell>
          <cell r="D214" t="str">
            <v/>
          </cell>
          <cell r="E214" t="str">
            <v/>
          </cell>
          <cell r="F214">
            <v>94526.35</v>
          </cell>
          <cell r="G214">
            <v>433143.89</v>
          </cell>
          <cell r="H214">
            <v>106519.66999999998</v>
          </cell>
          <cell r="I214">
            <v>167549.37</v>
          </cell>
          <cell r="J214">
            <v>208066.28000000003</v>
          </cell>
        </row>
        <row r="215">
          <cell r="A215" t="str">
            <v>BT74 8</v>
          </cell>
          <cell r="B215" t="str">
            <v/>
          </cell>
          <cell r="C215" t="str">
            <v/>
          </cell>
          <cell r="D215" t="str">
            <v/>
          </cell>
          <cell r="E215" t="str">
            <v/>
          </cell>
          <cell r="F215" t="str">
            <v/>
          </cell>
          <cell r="G215">
            <v>125767.64</v>
          </cell>
          <cell r="H215" t="str">
            <v/>
          </cell>
          <cell r="I215" t="str">
            <v/>
          </cell>
          <cell r="J215" t="str">
            <v/>
          </cell>
        </row>
        <row r="216">
          <cell r="A216" t="str">
            <v>BT74 9</v>
          </cell>
          <cell r="B216" t="str">
            <v/>
          </cell>
          <cell r="C216" t="str">
            <v/>
          </cell>
          <cell r="D216" t="str">
            <v/>
          </cell>
          <cell r="E216">
            <v>63633.979999999996</v>
          </cell>
          <cell r="F216" t="str">
            <v/>
          </cell>
          <cell r="G216">
            <v>122436.94</v>
          </cell>
          <cell r="H216" t="str">
            <v/>
          </cell>
          <cell r="I216">
            <v>50213.43</v>
          </cell>
          <cell r="J216" t="str">
            <v/>
          </cell>
        </row>
        <row r="217">
          <cell r="A217" t="str">
            <v>BT75 0</v>
          </cell>
          <cell r="B217" t="str">
            <v/>
          </cell>
          <cell r="C217" t="str">
            <v/>
          </cell>
          <cell r="D217" t="str">
            <v/>
          </cell>
          <cell r="E217">
            <v>517133.58000000037</v>
          </cell>
          <cell r="F217" t="str">
            <v/>
          </cell>
          <cell r="G217">
            <v>571397.54</v>
          </cell>
          <cell r="H217">
            <v>125319.89</v>
          </cell>
          <cell r="I217">
            <v>148382.14000000001</v>
          </cell>
          <cell r="J217">
            <v>112851.83000000002</v>
          </cell>
        </row>
        <row r="218">
          <cell r="A218" t="str">
            <v>BT76 0</v>
          </cell>
          <cell r="B218" t="str">
            <v/>
          </cell>
          <cell r="C218" t="str">
            <v/>
          </cell>
          <cell r="D218" t="str">
            <v/>
          </cell>
          <cell r="E218">
            <v>87265.299999999988</v>
          </cell>
          <cell r="F218">
            <v>96932.12</v>
          </cell>
          <cell r="G218">
            <v>217804.22</v>
          </cell>
          <cell r="H218" t="str">
            <v/>
          </cell>
          <cell r="I218" t="str">
            <v/>
          </cell>
          <cell r="J218">
            <v>237277.63999999996</v>
          </cell>
        </row>
        <row r="219">
          <cell r="A219" t="str">
            <v>BT77 0</v>
          </cell>
          <cell r="B219" t="str">
            <v/>
          </cell>
          <cell r="C219" t="str">
            <v/>
          </cell>
          <cell r="D219" t="str">
            <v/>
          </cell>
          <cell r="E219" t="str">
            <v/>
          </cell>
          <cell r="F219" t="str">
            <v/>
          </cell>
          <cell r="G219">
            <v>101713.66</v>
          </cell>
          <cell r="H219" t="str">
            <v/>
          </cell>
          <cell r="I219">
            <v>107940.35</v>
          </cell>
          <cell r="J219">
            <v>161440.49</v>
          </cell>
        </row>
        <row r="220">
          <cell r="A220" t="str">
            <v>BT78 1</v>
          </cell>
          <cell r="B220">
            <v>597054.3402831573</v>
          </cell>
          <cell r="C220" t="str">
            <v/>
          </cell>
          <cell r="D220" t="str">
            <v/>
          </cell>
          <cell r="E220">
            <v>201921.92999999991</v>
          </cell>
          <cell r="F220">
            <v>399166.44</v>
          </cell>
          <cell r="G220">
            <v>800505.7799999998</v>
          </cell>
          <cell r="H220">
            <v>201369.79</v>
          </cell>
          <cell r="I220">
            <v>551223.28</v>
          </cell>
          <cell r="J220">
            <v>254836.98999999996</v>
          </cell>
        </row>
        <row r="221">
          <cell r="A221" t="str">
            <v>BT78 2</v>
          </cell>
          <cell r="B221">
            <v>137068.9472205682</v>
          </cell>
          <cell r="C221" t="str">
            <v/>
          </cell>
          <cell r="D221" t="str">
            <v/>
          </cell>
          <cell r="E221" t="str">
            <v/>
          </cell>
          <cell r="F221">
            <v>144634.03</v>
          </cell>
          <cell r="G221">
            <v>434003.37</v>
          </cell>
          <cell r="H221">
            <v>93664.33</v>
          </cell>
          <cell r="I221">
            <v>216346.35</v>
          </cell>
          <cell r="J221">
            <v>107480.05999999998</v>
          </cell>
        </row>
        <row r="222">
          <cell r="A222" t="str">
            <v>BT78 3</v>
          </cell>
          <cell r="B222">
            <v>431419.95780910109</v>
          </cell>
          <cell r="C222" t="str">
            <v/>
          </cell>
          <cell r="D222" t="str">
            <v/>
          </cell>
          <cell r="E222">
            <v>352143.72000000009</v>
          </cell>
          <cell r="F222">
            <v>151859.9</v>
          </cell>
          <cell r="G222">
            <v>799343.09999999986</v>
          </cell>
          <cell r="H222">
            <v>151908.07999999996</v>
          </cell>
          <cell r="I222">
            <v>371565.81</v>
          </cell>
          <cell r="J222">
            <v>396526.21999999991</v>
          </cell>
        </row>
        <row r="223">
          <cell r="A223" t="str">
            <v>BT78 4</v>
          </cell>
          <cell r="B223">
            <v>273777.80828560732</v>
          </cell>
          <cell r="C223" t="str">
            <v/>
          </cell>
          <cell r="D223" t="str">
            <v/>
          </cell>
          <cell r="E223">
            <v>304955.24000000011</v>
          </cell>
          <cell r="F223">
            <v>108888.61</v>
          </cell>
          <cell r="G223">
            <v>903704.19</v>
          </cell>
          <cell r="H223">
            <v>139167.16999999998</v>
          </cell>
          <cell r="I223">
            <v>376888.82</v>
          </cell>
          <cell r="J223">
            <v>210270.28999999998</v>
          </cell>
        </row>
        <row r="224">
          <cell r="A224" t="str">
            <v>BT78 5</v>
          </cell>
          <cell r="B224">
            <v>248414.30531889395</v>
          </cell>
          <cell r="C224" t="str">
            <v/>
          </cell>
          <cell r="D224" t="str">
            <v/>
          </cell>
          <cell r="E224">
            <v>362405.72000000009</v>
          </cell>
          <cell r="F224">
            <v>293830.65000000002</v>
          </cell>
          <cell r="G224">
            <v>1229286.03</v>
          </cell>
          <cell r="H224">
            <v>319081.94</v>
          </cell>
          <cell r="I224">
            <v>578917.19999999995</v>
          </cell>
          <cell r="J224">
            <v>202175.8299999999</v>
          </cell>
        </row>
        <row r="225">
          <cell r="A225" t="str">
            <v>BT78 9</v>
          </cell>
          <cell r="B225" t="str">
            <v/>
          </cell>
          <cell r="C225" t="str">
            <v/>
          </cell>
          <cell r="D225" t="str">
            <v/>
          </cell>
          <cell r="E225" t="str">
            <v/>
          </cell>
          <cell r="F225" t="str">
            <v/>
          </cell>
          <cell r="G225" t="str">
            <v/>
          </cell>
          <cell r="H225" t="str">
            <v/>
          </cell>
          <cell r="I225" t="str">
            <v/>
          </cell>
          <cell r="J225" t="str">
            <v/>
          </cell>
        </row>
        <row r="226">
          <cell r="A226" t="str">
            <v>BT79 0</v>
          </cell>
          <cell r="B226">
            <v>766148.90925465908</v>
          </cell>
          <cell r="C226" t="str">
            <v/>
          </cell>
          <cell r="D226" t="str">
            <v/>
          </cell>
          <cell r="E226">
            <v>663989.96999999974</v>
          </cell>
          <cell r="F226">
            <v>316151.39</v>
          </cell>
          <cell r="G226">
            <v>1377932.0899999999</v>
          </cell>
          <cell r="H226">
            <v>283898.67</v>
          </cell>
          <cell r="I226">
            <v>443360.29</v>
          </cell>
          <cell r="J226">
            <v>165748.43999999997</v>
          </cell>
        </row>
        <row r="227">
          <cell r="A227" t="str">
            <v>BT79 7</v>
          </cell>
          <cell r="B227">
            <v>463740.5772559637</v>
          </cell>
          <cell r="C227" t="str">
            <v/>
          </cell>
          <cell r="D227" t="str">
            <v/>
          </cell>
          <cell r="E227" t="str">
            <v/>
          </cell>
          <cell r="F227">
            <v>437002.06</v>
          </cell>
          <cell r="G227">
            <v>1841242.370000001</v>
          </cell>
          <cell r="H227">
            <v>405963.41000000009</v>
          </cell>
          <cell r="I227">
            <v>665076.05000000005</v>
          </cell>
          <cell r="J227">
            <v>415270.55</v>
          </cell>
        </row>
        <row r="228">
          <cell r="A228" t="str">
            <v>BT79 8</v>
          </cell>
          <cell r="B228" t="str">
            <v/>
          </cell>
          <cell r="C228" t="str">
            <v/>
          </cell>
          <cell r="D228" t="str">
            <v/>
          </cell>
          <cell r="E228">
            <v>54784.28</v>
          </cell>
          <cell r="F228" t="str">
            <v/>
          </cell>
          <cell r="G228">
            <v>437084.44000000006</v>
          </cell>
          <cell r="H228">
            <v>76837.729999999981</v>
          </cell>
          <cell r="I228">
            <v>179189.54</v>
          </cell>
          <cell r="J228">
            <v>202350.1</v>
          </cell>
        </row>
        <row r="229">
          <cell r="A229" t="str">
            <v>BT79 9</v>
          </cell>
          <cell r="B229">
            <v>850046.88386520662</v>
          </cell>
          <cell r="C229" t="str">
            <v/>
          </cell>
          <cell r="D229" t="str">
            <v/>
          </cell>
          <cell r="E229">
            <v>275297.84000000003</v>
          </cell>
          <cell r="F229">
            <v>138959.92000000001</v>
          </cell>
          <cell r="G229">
            <v>804408.80000000016</v>
          </cell>
          <cell r="H229">
            <v>118838.67999999998</v>
          </cell>
          <cell r="I229">
            <v>437138.73</v>
          </cell>
          <cell r="J229">
            <v>169832.20999999996</v>
          </cell>
        </row>
        <row r="230">
          <cell r="A230" t="str">
            <v>BT8 6</v>
          </cell>
          <cell r="B230">
            <v>576736.24274930917</v>
          </cell>
          <cell r="C230" t="str">
            <v/>
          </cell>
          <cell r="D230" t="str">
            <v/>
          </cell>
          <cell r="E230">
            <v>380995.35000000033</v>
          </cell>
          <cell r="F230">
            <v>676473.99</v>
          </cell>
          <cell r="G230">
            <v>1788426.4900000002</v>
          </cell>
          <cell r="H230">
            <v>478066.8</v>
          </cell>
          <cell r="I230">
            <v>670897.43999999994</v>
          </cell>
          <cell r="J230">
            <v>689390.90999999992</v>
          </cell>
        </row>
        <row r="231">
          <cell r="A231" t="str">
            <v>BT8 7</v>
          </cell>
          <cell r="B231">
            <v>782464.06652310665</v>
          </cell>
          <cell r="C231" t="str">
            <v/>
          </cell>
          <cell r="D231" t="str">
            <v/>
          </cell>
          <cell r="E231">
            <v>175515.34999999998</v>
          </cell>
          <cell r="F231">
            <v>616149.51</v>
          </cell>
          <cell r="G231">
            <v>1054196</v>
          </cell>
          <cell r="H231">
            <v>338764.33</v>
          </cell>
          <cell r="I231">
            <v>537756.26</v>
          </cell>
          <cell r="J231">
            <v>503243.25</v>
          </cell>
        </row>
        <row r="232">
          <cell r="A232" t="str">
            <v>BT8 8</v>
          </cell>
          <cell r="B232">
            <v>1225999.9261425901</v>
          </cell>
          <cell r="C232">
            <v>84644.6</v>
          </cell>
          <cell r="D232" t="str">
            <v/>
          </cell>
          <cell r="E232">
            <v>472170.87999999989</v>
          </cell>
          <cell r="F232">
            <v>423917.08</v>
          </cell>
          <cell r="G232">
            <v>1548914.59</v>
          </cell>
          <cell r="H232">
            <v>440062.58999999991</v>
          </cell>
          <cell r="I232">
            <v>589910.54</v>
          </cell>
          <cell r="J232">
            <v>598358.82000000007</v>
          </cell>
        </row>
        <row r="233">
          <cell r="A233" t="str">
            <v>BT80 0</v>
          </cell>
          <cell r="B233" t="str">
            <v/>
          </cell>
          <cell r="C233" t="str">
            <v/>
          </cell>
          <cell r="D233" t="str">
            <v/>
          </cell>
          <cell r="E233">
            <v>101849.53000000003</v>
          </cell>
          <cell r="F233" t="str">
            <v/>
          </cell>
          <cell r="G233">
            <v>1160620.1000000001</v>
          </cell>
          <cell r="H233" t="str">
            <v/>
          </cell>
          <cell r="I233">
            <v>587479.17000000004</v>
          </cell>
          <cell r="J233">
            <v>361257.14999999991</v>
          </cell>
        </row>
        <row r="234">
          <cell r="A234" t="str">
            <v>BT80 1</v>
          </cell>
          <cell r="B234" t="str">
            <v/>
          </cell>
          <cell r="C234" t="str">
            <v/>
          </cell>
          <cell r="D234" t="str">
            <v/>
          </cell>
          <cell r="E234" t="str">
            <v/>
          </cell>
          <cell r="F234" t="str">
            <v/>
          </cell>
          <cell r="G234" t="str">
            <v/>
          </cell>
          <cell r="H234" t="str">
            <v/>
          </cell>
          <cell r="I234" t="str">
            <v/>
          </cell>
          <cell r="J234" t="str">
            <v/>
          </cell>
        </row>
        <row r="235">
          <cell r="A235" t="str">
            <v>BT80 8</v>
          </cell>
          <cell r="B235">
            <v>444513.2363273481</v>
          </cell>
          <cell r="C235" t="str">
            <v/>
          </cell>
          <cell r="D235" t="str">
            <v/>
          </cell>
          <cell r="E235">
            <v>357615.61999999982</v>
          </cell>
          <cell r="F235">
            <v>135983.5</v>
          </cell>
          <cell r="G235">
            <v>1417685.4200000011</v>
          </cell>
          <cell r="H235">
            <v>87350.94</v>
          </cell>
          <cell r="I235">
            <v>1645252.08</v>
          </cell>
          <cell r="J235">
            <v>730446.43000000052</v>
          </cell>
        </row>
        <row r="236">
          <cell r="A236" t="str">
            <v>BT80 9</v>
          </cell>
          <cell r="B236">
            <v>528717.75658633455</v>
          </cell>
          <cell r="C236" t="str">
            <v/>
          </cell>
          <cell r="D236" t="str">
            <v/>
          </cell>
          <cell r="E236" t="str">
            <v/>
          </cell>
          <cell r="F236">
            <v>72302.66</v>
          </cell>
          <cell r="G236">
            <v>1105469.96</v>
          </cell>
          <cell r="H236">
            <v>79903.340000000011</v>
          </cell>
          <cell r="I236">
            <v>1020040.12</v>
          </cell>
          <cell r="J236">
            <v>498376.2099999999</v>
          </cell>
        </row>
        <row r="237">
          <cell r="A237" t="str">
            <v>BT81 7</v>
          </cell>
          <cell r="B237" t="str">
            <v/>
          </cell>
          <cell r="C237" t="str">
            <v/>
          </cell>
          <cell r="D237" t="str">
            <v/>
          </cell>
          <cell r="E237">
            <v>239276.97999999995</v>
          </cell>
          <cell r="F237">
            <v>92298.99</v>
          </cell>
          <cell r="G237">
            <v>1405797.92</v>
          </cell>
          <cell r="H237">
            <v>136566.49</v>
          </cell>
          <cell r="I237">
            <v>380829.61</v>
          </cell>
          <cell r="J237">
            <v>683810.30000000028</v>
          </cell>
        </row>
        <row r="238">
          <cell r="A238" t="str">
            <v>BT82 0</v>
          </cell>
          <cell r="B238">
            <v>225633.34445889073</v>
          </cell>
          <cell r="C238" t="str">
            <v/>
          </cell>
          <cell r="D238" t="str">
            <v/>
          </cell>
          <cell r="E238">
            <v>274174.42000000004</v>
          </cell>
          <cell r="F238">
            <v>185506.48</v>
          </cell>
          <cell r="G238">
            <v>911853.10999999975</v>
          </cell>
          <cell r="H238">
            <v>178131.76</v>
          </cell>
          <cell r="I238">
            <v>666455.94999999995</v>
          </cell>
          <cell r="J238">
            <v>363906.79</v>
          </cell>
        </row>
        <row r="239">
          <cell r="A239" t="str">
            <v>BT82 1</v>
          </cell>
          <cell r="B239" t="str">
            <v/>
          </cell>
          <cell r="C239" t="str">
            <v/>
          </cell>
          <cell r="D239" t="str">
            <v/>
          </cell>
          <cell r="E239" t="str">
            <v/>
          </cell>
          <cell r="F239" t="str">
            <v/>
          </cell>
          <cell r="G239" t="str">
            <v/>
          </cell>
          <cell r="H239" t="str">
            <v/>
          </cell>
          <cell r="I239" t="str">
            <v/>
          </cell>
          <cell r="J239" t="str">
            <v/>
          </cell>
        </row>
        <row r="240">
          <cell r="A240" t="str">
            <v>BT82 8</v>
          </cell>
          <cell r="B240">
            <v>170721.78046150209</v>
          </cell>
          <cell r="C240" t="str">
            <v/>
          </cell>
          <cell r="D240" t="str">
            <v/>
          </cell>
          <cell r="E240" t="str">
            <v/>
          </cell>
          <cell r="F240">
            <v>73725.649999999994</v>
          </cell>
          <cell r="G240">
            <v>779211.77999999945</v>
          </cell>
          <cell r="H240">
            <v>63534.139999999985</v>
          </cell>
          <cell r="I240">
            <v>615877</v>
          </cell>
          <cell r="J240">
            <v>164510.43999999997</v>
          </cell>
        </row>
        <row r="241">
          <cell r="A241" t="str">
            <v>BT82 9</v>
          </cell>
          <cell r="B241">
            <v>510677.75513848674</v>
          </cell>
          <cell r="C241" t="str">
            <v/>
          </cell>
          <cell r="D241" t="str">
            <v/>
          </cell>
          <cell r="E241">
            <v>318472.12000000005</v>
          </cell>
          <cell r="F241">
            <v>157262.25</v>
          </cell>
          <cell r="G241">
            <v>2094944.3200000012</v>
          </cell>
          <cell r="H241">
            <v>188354.40000000005</v>
          </cell>
          <cell r="I241">
            <v>1518869.9</v>
          </cell>
          <cell r="J241">
            <v>695815.76999999979</v>
          </cell>
        </row>
        <row r="242">
          <cell r="A242" t="str">
            <v>BT9 5</v>
          </cell>
          <cell r="B242">
            <v>4293505.6471936656</v>
          </cell>
          <cell r="C242">
            <v>150485.38</v>
          </cell>
          <cell r="D242" t="str">
            <v/>
          </cell>
          <cell r="E242">
            <v>3035761.3100000005</v>
          </cell>
          <cell r="F242">
            <v>366570.34</v>
          </cell>
          <cell r="G242">
            <v>821225.13999999966</v>
          </cell>
          <cell r="H242">
            <v>213459.89999999997</v>
          </cell>
          <cell r="I242">
            <v>404742.94</v>
          </cell>
          <cell r="J242">
            <v>500117.69</v>
          </cell>
        </row>
        <row r="243">
          <cell r="A243" t="str">
            <v>BT9 6</v>
          </cell>
          <cell r="B243">
            <v>7447631.5102059804</v>
          </cell>
          <cell r="C243">
            <v>66226.89</v>
          </cell>
          <cell r="D243" t="str">
            <v/>
          </cell>
          <cell r="E243">
            <v>428523.52000000008</v>
          </cell>
          <cell r="F243">
            <v>656428.25</v>
          </cell>
          <cell r="G243">
            <v>1286564.77</v>
          </cell>
          <cell r="H243">
            <v>213491.06000000003</v>
          </cell>
          <cell r="I243">
            <v>421045.65</v>
          </cell>
          <cell r="J243">
            <v>989999.33000000007</v>
          </cell>
        </row>
        <row r="244">
          <cell r="A244" t="str">
            <v>BT9 7</v>
          </cell>
          <cell r="B244">
            <v>144504.77882293702</v>
          </cell>
          <cell r="C244" t="str">
            <v/>
          </cell>
          <cell r="D244" t="str">
            <v/>
          </cell>
          <cell r="E244" t="str">
            <v/>
          </cell>
          <cell r="F244">
            <v>191131.62</v>
          </cell>
          <cell r="G244">
            <v>355310.22</v>
          </cell>
          <cell r="H244">
            <v>124241.71</v>
          </cell>
          <cell r="I244">
            <v>148945.42000000001</v>
          </cell>
          <cell r="J244">
            <v>288518.90999999992</v>
          </cell>
        </row>
        <row r="245">
          <cell r="A245" t="str">
            <v>BT92 0</v>
          </cell>
          <cell r="B245" t="str">
            <v/>
          </cell>
          <cell r="C245" t="str">
            <v/>
          </cell>
          <cell r="D245" t="str">
            <v/>
          </cell>
          <cell r="E245" t="str">
            <v/>
          </cell>
          <cell r="F245" t="str">
            <v/>
          </cell>
          <cell r="G245">
            <v>683206.89000000013</v>
          </cell>
          <cell r="H245">
            <v>90674.27</v>
          </cell>
          <cell r="I245">
            <v>114756.77</v>
          </cell>
          <cell r="J245">
            <v>222824.56</v>
          </cell>
        </row>
        <row r="246">
          <cell r="A246" t="str">
            <v>BT92 1</v>
          </cell>
          <cell r="B246" t="str">
            <v/>
          </cell>
          <cell r="C246" t="str">
            <v/>
          </cell>
          <cell r="D246" t="str">
            <v/>
          </cell>
          <cell r="E246" t="str">
            <v/>
          </cell>
          <cell r="F246" t="str">
            <v/>
          </cell>
          <cell r="G246">
            <v>119461.22999999998</v>
          </cell>
          <cell r="H246" t="str">
            <v/>
          </cell>
          <cell r="I246" t="str">
            <v/>
          </cell>
          <cell r="J246">
            <v>99456.790000000008</v>
          </cell>
        </row>
        <row r="247">
          <cell r="A247" t="str">
            <v>BT92 2</v>
          </cell>
          <cell r="B247">
            <v>96403.357364665542</v>
          </cell>
          <cell r="C247" t="str">
            <v/>
          </cell>
          <cell r="D247" t="str">
            <v/>
          </cell>
          <cell r="E247">
            <v>51818.21</v>
          </cell>
          <cell r="F247" t="str">
            <v/>
          </cell>
          <cell r="G247">
            <v>250250.99</v>
          </cell>
          <cell r="H247">
            <v>71677.48</v>
          </cell>
          <cell r="I247" t="str">
            <v/>
          </cell>
          <cell r="J247" t="str">
            <v/>
          </cell>
        </row>
        <row r="248">
          <cell r="A248" t="str">
            <v>BT92 3</v>
          </cell>
          <cell r="B248">
            <v>43620.815884515978</v>
          </cell>
          <cell r="C248" t="str">
            <v/>
          </cell>
          <cell r="D248" t="str">
            <v/>
          </cell>
          <cell r="E248" t="str">
            <v/>
          </cell>
          <cell r="F248" t="str">
            <v/>
          </cell>
          <cell r="G248" t="str">
            <v/>
          </cell>
          <cell r="H248" t="str">
            <v/>
          </cell>
          <cell r="I248" t="str">
            <v/>
          </cell>
          <cell r="J248" t="str">
            <v/>
          </cell>
        </row>
        <row r="249">
          <cell r="A249" t="str">
            <v>BT92 4</v>
          </cell>
          <cell r="B249">
            <v>111804.12675711939</v>
          </cell>
          <cell r="C249" t="str">
            <v/>
          </cell>
          <cell r="D249" t="str">
            <v/>
          </cell>
          <cell r="E249" t="str">
            <v/>
          </cell>
          <cell r="F249" t="str">
            <v/>
          </cell>
          <cell r="G249">
            <v>156915</v>
          </cell>
          <cell r="H249" t="str">
            <v/>
          </cell>
          <cell r="I249" t="str">
            <v/>
          </cell>
          <cell r="J249" t="str">
            <v/>
          </cell>
        </row>
        <row r="250">
          <cell r="A250" t="str">
            <v>BT92 5</v>
          </cell>
          <cell r="B250" t="str">
            <v/>
          </cell>
          <cell r="C250" t="str">
            <v/>
          </cell>
          <cell r="D250" t="str">
            <v/>
          </cell>
          <cell r="E250">
            <v>84351.040000000008</v>
          </cell>
          <cell r="F250" t="str">
            <v/>
          </cell>
          <cell r="G250">
            <v>104576.31</v>
          </cell>
          <cell r="H250" t="str">
            <v/>
          </cell>
          <cell r="I250" t="str">
            <v/>
          </cell>
          <cell r="J250">
            <v>65413.299999999988</v>
          </cell>
        </row>
        <row r="251">
          <cell r="A251" t="str">
            <v>BT92 6</v>
          </cell>
          <cell r="B251" t="str">
            <v/>
          </cell>
          <cell r="C251" t="str">
            <v/>
          </cell>
          <cell r="D251" t="str">
            <v/>
          </cell>
          <cell r="E251" t="str">
            <v/>
          </cell>
          <cell r="F251" t="str">
            <v/>
          </cell>
          <cell r="G251">
            <v>167995.25999999998</v>
          </cell>
          <cell r="H251" t="str">
            <v/>
          </cell>
          <cell r="I251" t="str">
            <v/>
          </cell>
          <cell r="J251" t="str">
            <v/>
          </cell>
        </row>
        <row r="252">
          <cell r="A252" t="str">
            <v>BT92 7</v>
          </cell>
          <cell r="B252" t="str">
            <v/>
          </cell>
          <cell r="C252" t="str">
            <v/>
          </cell>
          <cell r="D252" t="str">
            <v/>
          </cell>
          <cell r="E252" t="str">
            <v/>
          </cell>
          <cell r="F252" t="str">
            <v/>
          </cell>
          <cell r="G252">
            <v>260051.84</v>
          </cell>
          <cell r="H252" t="str">
            <v/>
          </cell>
          <cell r="I252" t="str">
            <v/>
          </cell>
          <cell r="J252">
            <v>139854.12999999998</v>
          </cell>
        </row>
        <row r="253">
          <cell r="A253" t="str">
            <v>BT92 8</v>
          </cell>
          <cell r="B253" t="str">
            <v/>
          </cell>
          <cell r="C253" t="str">
            <v/>
          </cell>
          <cell r="D253" t="str">
            <v/>
          </cell>
          <cell r="E253">
            <v>51673.890000000007</v>
          </cell>
          <cell r="F253" t="str">
            <v/>
          </cell>
          <cell r="G253">
            <v>322633.39</v>
          </cell>
          <cell r="H253" t="str">
            <v/>
          </cell>
          <cell r="I253" t="str">
            <v/>
          </cell>
          <cell r="J253">
            <v>105124.39</v>
          </cell>
        </row>
        <row r="254">
          <cell r="A254" t="str">
            <v>BT92 9</v>
          </cell>
          <cell r="B254">
            <v>53370.437244278684</v>
          </cell>
          <cell r="C254" t="str">
            <v/>
          </cell>
          <cell r="D254" t="str">
            <v/>
          </cell>
          <cell r="E254" t="str">
            <v/>
          </cell>
          <cell r="F254" t="str">
            <v/>
          </cell>
          <cell r="G254">
            <v>249283.55</v>
          </cell>
          <cell r="H254">
            <v>121647.07999999999</v>
          </cell>
          <cell r="I254">
            <v>76449.61</v>
          </cell>
          <cell r="J254">
            <v>142740.58000000002</v>
          </cell>
        </row>
        <row r="255">
          <cell r="A255" t="str">
            <v>BT93 0</v>
          </cell>
          <cell r="B255" t="str">
            <v/>
          </cell>
          <cell r="C255" t="str">
            <v/>
          </cell>
          <cell r="D255" t="str">
            <v/>
          </cell>
          <cell r="E255">
            <v>113138.59</v>
          </cell>
          <cell r="F255" t="str">
            <v/>
          </cell>
          <cell r="G255">
            <v>181940.11000000002</v>
          </cell>
          <cell r="H255" t="str">
            <v/>
          </cell>
          <cell r="I255" t="str">
            <v/>
          </cell>
          <cell r="J255" t="str">
            <v/>
          </cell>
        </row>
        <row r="256">
          <cell r="A256" t="str">
            <v>BT93 1</v>
          </cell>
          <cell r="B256" t="str">
            <v/>
          </cell>
          <cell r="C256" t="str">
            <v/>
          </cell>
          <cell r="D256" t="str">
            <v/>
          </cell>
          <cell r="E256">
            <v>270081.64</v>
          </cell>
          <cell r="F256" t="str">
            <v/>
          </cell>
          <cell r="G256">
            <v>316165.42</v>
          </cell>
          <cell r="H256">
            <v>51702.68</v>
          </cell>
          <cell r="I256">
            <v>54555.66</v>
          </cell>
          <cell r="J256">
            <v>295107.46999999997</v>
          </cell>
        </row>
        <row r="257">
          <cell r="A257" t="str">
            <v>BT93 2</v>
          </cell>
          <cell r="B257" t="str">
            <v/>
          </cell>
          <cell r="C257" t="str">
            <v/>
          </cell>
          <cell r="D257" t="str">
            <v/>
          </cell>
          <cell r="E257" t="str">
            <v/>
          </cell>
          <cell r="F257" t="str">
            <v/>
          </cell>
          <cell r="G257" t="str">
            <v/>
          </cell>
          <cell r="H257" t="str">
            <v/>
          </cell>
          <cell r="I257" t="str">
            <v/>
          </cell>
          <cell r="J257" t="str">
            <v/>
          </cell>
        </row>
        <row r="258">
          <cell r="A258" t="str">
            <v>BT93 3</v>
          </cell>
          <cell r="B258" t="str">
            <v/>
          </cell>
          <cell r="C258" t="str">
            <v/>
          </cell>
          <cell r="D258" t="str">
            <v/>
          </cell>
          <cell r="E258" t="str">
            <v/>
          </cell>
          <cell r="F258" t="str">
            <v/>
          </cell>
          <cell r="G258">
            <v>75329.97</v>
          </cell>
          <cell r="H258" t="str">
            <v/>
          </cell>
          <cell r="I258" t="str">
            <v/>
          </cell>
          <cell r="J258" t="str">
            <v/>
          </cell>
        </row>
        <row r="259">
          <cell r="A259" t="str">
            <v>BT93 4</v>
          </cell>
          <cell r="B259" t="str">
            <v/>
          </cell>
          <cell r="C259" t="str">
            <v/>
          </cell>
          <cell r="D259" t="str">
            <v/>
          </cell>
          <cell r="E259" t="str">
            <v/>
          </cell>
          <cell r="F259" t="str">
            <v/>
          </cell>
          <cell r="G259" t="str">
            <v/>
          </cell>
          <cell r="H259" t="str">
            <v/>
          </cell>
          <cell r="I259" t="str">
            <v/>
          </cell>
          <cell r="J259" t="str">
            <v/>
          </cell>
        </row>
        <row r="260">
          <cell r="A260" t="str">
            <v>BT93 5</v>
          </cell>
          <cell r="B260" t="str">
            <v/>
          </cell>
          <cell r="C260" t="str">
            <v/>
          </cell>
          <cell r="D260" t="str">
            <v/>
          </cell>
          <cell r="E260" t="str">
            <v/>
          </cell>
          <cell r="F260" t="str">
            <v/>
          </cell>
          <cell r="G260">
            <v>80361.509999999995</v>
          </cell>
          <cell r="H260" t="str">
            <v/>
          </cell>
          <cell r="I260" t="str">
            <v/>
          </cell>
          <cell r="J260" t="str">
            <v/>
          </cell>
        </row>
        <row r="261">
          <cell r="A261" t="str">
            <v>BT93 6</v>
          </cell>
          <cell r="B261">
            <v>42349.491294586776</v>
          </cell>
          <cell r="C261" t="str">
            <v/>
          </cell>
          <cell r="D261" t="str">
            <v/>
          </cell>
          <cell r="E261" t="str">
            <v/>
          </cell>
          <cell r="F261" t="str">
            <v/>
          </cell>
          <cell r="G261">
            <v>147504.62</v>
          </cell>
          <cell r="H261" t="str">
            <v/>
          </cell>
          <cell r="I261">
            <v>55315.01</v>
          </cell>
          <cell r="J261" t="str">
            <v/>
          </cell>
        </row>
        <row r="262">
          <cell r="A262" t="str">
            <v>BT93 7</v>
          </cell>
          <cell r="B262" t="str">
            <v/>
          </cell>
          <cell r="C262" t="str">
            <v/>
          </cell>
          <cell r="D262" t="str">
            <v/>
          </cell>
          <cell r="E262" t="str">
            <v/>
          </cell>
          <cell r="F262" t="str">
            <v/>
          </cell>
          <cell r="G262">
            <v>130514.51999999999</v>
          </cell>
          <cell r="H262" t="str">
            <v/>
          </cell>
          <cell r="I262" t="str">
            <v/>
          </cell>
          <cell r="J262" t="str">
            <v/>
          </cell>
        </row>
        <row r="263">
          <cell r="A263" t="str">
            <v>BT93 8</v>
          </cell>
          <cell r="B263" t="str">
            <v/>
          </cell>
          <cell r="C263" t="str">
            <v/>
          </cell>
          <cell r="D263" t="str">
            <v/>
          </cell>
          <cell r="E263" t="str">
            <v/>
          </cell>
          <cell r="F263" t="str">
            <v/>
          </cell>
          <cell r="G263" t="str">
            <v/>
          </cell>
          <cell r="H263" t="str">
            <v/>
          </cell>
          <cell r="I263" t="str">
            <v/>
          </cell>
          <cell r="J263" t="str">
            <v/>
          </cell>
        </row>
        <row r="264">
          <cell r="A264" t="str">
            <v>BT94 1</v>
          </cell>
          <cell r="B264" t="str">
            <v/>
          </cell>
          <cell r="C264" t="str">
            <v/>
          </cell>
          <cell r="D264" t="str">
            <v/>
          </cell>
          <cell r="E264">
            <v>420116.26000000007</v>
          </cell>
          <cell r="F264">
            <v>118970.19</v>
          </cell>
          <cell r="G264">
            <v>907088.25000000035</v>
          </cell>
          <cell r="H264">
            <v>161690.07999999996</v>
          </cell>
          <cell r="I264">
            <v>157248.81</v>
          </cell>
          <cell r="J264">
            <v>238185.96999999997</v>
          </cell>
        </row>
        <row r="265">
          <cell r="A265" t="str">
            <v>BT94 2</v>
          </cell>
          <cell r="B265">
            <v>61299.681362970143</v>
          </cell>
          <cell r="C265" t="str">
            <v/>
          </cell>
          <cell r="D265" t="str">
            <v/>
          </cell>
          <cell r="E265">
            <v>154433.77999999997</v>
          </cell>
          <cell r="F265">
            <v>67876.350000000006</v>
          </cell>
          <cell r="G265">
            <v>625927.45999999985</v>
          </cell>
          <cell r="H265">
            <v>244691.46999999997</v>
          </cell>
          <cell r="I265">
            <v>206305.22</v>
          </cell>
          <cell r="J265">
            <v>183294.03999999998</v>
          </cell>
        </row>
        <row r="266">
          <cell r="A266" t="str">
            <v>BT94 3</v>
          </cell>
          <cell r="B266">
            <v>278508.26955911762</v>
          </cell>
          <cell r="C266" t="str">
            <v/>
          </cell>
          <cell r="D266" t="str">
            <v/>
          </cell>
          <cell r="E266">
            <v>72663.360000000001</v>
          </cell>
          <cell r="F266" t="str">
            <v/>
          </cell>
          <cell r="G266">
            <v>352764.73</v>
          </cell>
          <cell r="H266">
            <v>210588.77999999997</v>
          </cell>
          <cell r="I266">
            <v>107847.15</v>
          </cell>
          <cell r="J266">
            <v>84477.290000000008</v>
          </cell>
        </row>
        <row r="267">
          <cell r="A267" t="str">
            <v>BT94 4</v>
          </cell>
          <cell r="B267">
            <v>132019.34253224489</v>
          </cell>
          <cell r="C267" t="str">
            <v/>
          </cell>
          <cell r="D267" t="str">
            <v/>
          </cell>
          <cell r="E267">
            <v>306289.39999999991</v>
          </cell>
          <cell r="F267" t="str">
            <v/>
          </cell>
          <cell r="G267">
            <v>489466.6</v>
          </cell>
          <cell r="H267">
            <v>133377.29999999999</v>
          </cell>
          <cell r="I267">
            <v>96971.96</v>
          </cell>
          <cell r="J267" t="str">
            <v/>
          </cell>
        </row>
        <row r="268">
          <cell r="A268" t="str">
            <v>BT94 5</v>
          </cell>
          <cell r="B268">
            <v>83663.866118760488</v>
          </cell>
          <cell r="C268" t="str">
            <v/>
          </cell>
          <cell r="D268" t="str">
            <v/>
          </cell>
          <cell r="E268">
            <v>91209.7</v>
          </cell>
          <cell r="F268" t="str">
            <v/>
          </cell>
          <cell r="G268">
            <v>334121.57999999996</v>
          </cell>
          <cell r="H268">
            <v>96438.49</v>
          </cell>
          <cell r="I268">
            <v>123653.31</v>
          </cell>
          <cell r="J268">
            <v>146667.44999999998</v>
          </cell>
        </row>
        <row r="269">
          <cell r="A269" t="str">
            <v>BT other</v>
          </cell>
          <cell r="B269">
            <v>26051353.608510781</v>
          </cell>
          <cell r="C269">
            <v>3923631.680000002</v>
          </cell>
          <cell r="D269">
            <v>0</v>
          </cell>
          <cell r="E269">
            <v>30911342.240000002</v>
          </cell>
          <cell r="F269">
            <v>1455711.9999999993</v>
          </cell>
          <cell r="G269">
            <v>350692.73</v>
          </cell>
          <cell r="H269">
            <v>1130960.48</v>
          </cell>
          <cell r="I269">
            <v>607303.69000000006</v>
          </cell>
          <cell r="J269">
            <v>4779363.2200000007</v>
          </cell>
        </row>
        <row r="270">
          <cell r="A270" t="str">
            <v>BT total</v>
          </cell>
          <cell r="B270">
            <v>123325070.70550604</v>
          </cell>
          <cell r="C270">
            <v>12111798.85</v>
          </cell>
          <cell r="D270">
            <v>0</v>
          </cell>
          <cell r="E270">
            <v>86147223.040000021</v>
          </cell>
          <cell r="F270">
            <v>57055778.850000009</v>
          </cell>
          <cell r="G270">
            <v>244323019.52999994</v>
          </cell>
          <cell r="H270">
            <v>69167507.769999966</v>
          </cell>
          <cell r="I270">
            <v>125718886.22000003</v>
          </cell>
          <cell r="J270">
            <v>103415430.64999999</v>
          </cell>
        </row>
        <row r="272">
          <cell r="A272" t="str">
            <v>check</v>
          </cell>
          <cell r="B272">
            <v>40395.787692710757</v>
          </cell>
          <cell r="C272">
            <v>0</v>
          </cell>
          <cell r="D272">
            <v>0</v>
          </cell>
          <cell r="E272">
            <v>0</v>
          </cell>
          <cell r="F272">
            <v>0</v>
          </cell>
          <cell r="G272">
            <v>0</v>
          </cell>
          <cell r="H272">
            <v>0</v>
          </cell>
          <cell r="I272">
            <v>0</v>
          </cell>
          <cell r="J272">
            <v>0</v>
          </cell>
        </row>
        <row r="275">
          <cell r="A275" t="str">
            <v>lookup</v>
          </cell>
          <cell r="B275" t="str">
            <v>First Trust</v>
          </cell>
          <cell r="C275" t="str">
            <v>Barclays</v>
          </cell>
          <cell r="D275" t="str">
            <v>Bank of Ireland</v>
          </cell>
          <cell r="E275" t="str">
            <v>Danske</v>
          </cell>
          <cell r="F275" t="str">
            <v>HSBC</v>
          </cell>
          <cell r="G275" t="str">
            <v>Lloyds</v>
          </cell>
          <cell r="H275" t="str">
            <v>Nationwide</v>
          </cell>
          <cell r="I275" t="str">
            <v>Santander</v>
          </cell>
          <cell r="J275" t="str">
            <v>Ulster</v>
          </cell>
        </row>
        <row r="276">
          <cell r="B276">
            <v>2</v>
          </cell>
          <cell r="C276">
            <v>3</v>
          </cell>
          <cell r="D276">
            <v>4</v>
          </cell>
          <cell r="E276">
            <v>5</v>
          </cell>
          <cell r="F276">
            <v>6</v>
          </cell>
          <cell r="G276">
            <v>7</v>
          </cell>
          <cell r="H276">
            <v>8</v>
          </cell>
          <cell r="I276">
            <v>9</v>
          </cell>
          <cell r="J276">
            <v>10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workbookViewId="0">
      <selection activeCell="C6" sqref="C6:P7"/>
    </sheetView>
  </sheetViews>
  <sheetFormatPr defaultRowHeight="15" x14ac:dyDescent="0.25"/>
  <cols>
    <col min="1" max="1" width="1.5" style="38" customWidth="1"/>
    <col min="2" max="2" width="2.25" style="38" customWidth="1"/>
    <col min="3" max="3" width="31.125" style="38" customWidth="1"/>
    <col min="4" max="6" width="9.375" style="38" customWidth="1"/>
    <col min="7" max="16384" width="9" style="38"/>
  </cols>
  <sheetData>
    <row r="2" spans="2:16" ht="18.75" x14ac:dyDescent="0.3">
      <c r="B2" s="40" t="s">
        <v>329</v>
      </c>
    </row>
    <row r="3" spans="2:16" ht="18.75" x14ac:dyDescent="0.3">
      <c r="B3" s="40" t="s">
        <v>328</v>
      </c>
    </row>
    <row r="4" spans="2:16" x14ac:dyDescent="0.25">
      <c r="B4" s="41" t="s">
        <v>327</v>
      </c>
      <c r="C4" s="55" t="s">
        <v>326</v>
      </c>
      <c r="D4" s="55"/>
      <c r="E4" s="55"/>
      <c r="F4" s="55"/>
      <c r="G4" s="55"/>
      <c r="H4" s="55"/>
      <c r="I4" s="55"/>
      <c r="J4" s="55"/>
      <c r="K4" s="55"/>
      <c r="L4" s="55"/>
      <c r="M4" s="55"/>
      <c r="N4" s="55"/>
      <c r="O4" s="55"/>
      <c r="P4" s="55"/>
    </row>
    <row r="5" spans="2:16" x14ac:dyDescent="0.25">
      <c r="C5" s="55"/>
      <c r="D5" s="55"/>
      <c r="E5" s="55"/>
      <c r="F5" s="55"/>
      <c r="G5" s="55"/>
      <c r="H5" s="55"/>
      <c r="I5" s="55"/>
      <c r="J5" s="55"/>
      <c r="K5" s="55"/>
      <c r="L5" s="55"/>
      <c r="M5" s="55"/>
      <c r="N5" s="55"/>
      <c r="O5" s="55"/>
      <c r="P5" s="55"/>
    </row>
    <row r="6" spans="2:16" x14ac:dyDescent="0.25">
      <c r="B6" s="41" t="s">
        <v>325</v>
      </c>
      <c r="C6" s="56" t="s">
        <v>336</v>
      </c>
      <c r="D6" s="55"/>
      <c r="E6" s="55"/>
      <c r="F6" s="55"/>
      <c r="G6" s="55"/>
      <c r="H6" s="55"/>
      <c r="I6" s="55"/>
      <c r="J6" s="55"/>
      <c r="K6" s="55"/>
      <c r="L6" s="55"/>
      <c r="M6" s="55"/>
      <c r="N6" s="55"/>
      <c r="O6" s="55"/>
      <c r="P6" s="55"/>
    </row>
    <row r="7" spans="2:16" x14ac:dyDescent="0.25">
      <c r="C7" s="55"/>
      <c r="D7" s="55"/>
      <c r="E7" s="55"/>
      <c r="F7" s="55"/>
      <c r="G7" s="55"/>
      <c r="H7" s="55"/>
      <c r="I7" s="55"/>
      <c r="J7" s="55"/>
      <c r="K7" s="55"/>
      <c r="L7" s="55"/>
      <c r="M7" s="55"/>
      <c r="N7" s="55"/>
      <c r="O7" s="55"/>
      <c r="P7" s="55"/>
    </row>
    <row r="8" spans="2:16" x14ac:dyDescent="0.25">
      <c r="B8" s="41" t="s">
        <v>324</v>
      </c>
      <c r="C8" s="57" t="s">
        <v>322</v>
      </c>
      <c r="D8" s="58"/>
      <c r="E8" s="58"/>
      <c r="F8" s="58"/>
      <c r="G8" s="58"/>
      <c r="H8" s="58"/>
      <c r="I8" s="58"/>
      <c r="J8" s="58"/>
      <c r="K8" s="58"/>
      <c r="L8" s="58"/>
      <c r="M8" s="58"/>
      <c r="N8" s="58"/>
      <c r="O8" s="58"/>
      <c r="P8" s="58"/>
    </row>
    <row r="9" spans="2:16" x14ac:dyDescent="0.25">
      <c r="B9" s="41" t="s">
        <v>323</v>
      </c>
      <c r="C9" s="59" t="s">
        <v>320</v>
      </c>
      <c r="D9" s="58"/>
      <c r="E9" s="58"/>
      <c r="F9" s="58"/>
      <c r="G9" s="58"/>
      <c r="H9" s="58"/>
      <c r="I9" s="58"/>
      <c r="J9" s="58"/>
      <c r="K9" s="58"/>
      <c r="L9" s="58"/>
      <c r="M9" s="58"/>
      <c r="N9" s="58"/>
      <c r="O9" s="58"/>
      <c r="P9" s="58"/>
    </row>
    <row r="10" spans="2:16" x14ac:dyDescent="0.25">
      <c r="B10" s="41" t="s">
        <v>321</v>
      </c>
      <c r="C10" s="59" t="s">
        <v>317</v>
      </c>
      <c r="D10" s="58"/>
      <c r="E10" s="58"/>
      <c r="F10" s="58"/>
      <c r="G10" s="58"/>
      <c r="H10" s="58"/>
      <c r="I10" s="58"/>
      <c r="J10" s="58"/>
      <c r="K10" s="58"/>
      <c r="L10" s="58"/>
      <c r="M10" s="58"/>
      <c r="N10" s="58"/>
      <c r="O10" s="58"/>
      <c r="P10" s="58"/>
    </row>
    <row r="12" spans="2:16" ht="18.75" x14ac:dyDescent="0.3">
      <c r="B12" s="40" t="s">
        <v>335</v>
      </c>
    </row>
    <row r="13" spans="2:16" x14ac:dyDescent="0.25">
      <c r="B13" s="41" t="s">
        <v>319</v>
      </c>
      <c r="C13" s="60" t="s">
        <v>334</v>
      </c>
      <c r="D13" s="61"/>
      <c r="E13" s="61"/>
      <c r="F13" s="61"/>
      <c r="G13" s="61"/>
      <c r="H13" s="61"/>
      <c r="I13" s="61"/>
      <c r="J13" s="61"/>
      <c r="K13" s="61"/>
      <c r="L13" s="61"/>
      <c r="M13" s="61"/>
      <c r="N13" s="61"/>
      <c r="O13" s="61"/>
      <c r="P13" s="61"/>
    </row>
    <row r="14" spans="2:16" x14ac:dyDescent="0.25">
      <c r="B14" s="41" t="s">
        <v>318</v>
      </c>
      <c r="C14" s="55" t="s">
        <v>333</v>
      </c>
      <c r="D14" s="62"/>
      <c r="E14" s="62"/>
      <c r="F14" s="62"/>
      <c r="G14" s="62"/>
      <c r="H14" s="62"/>
      <c r="I14" s="62"/>
      <c r="J14" s="62"/>
      <c r="K14" s="62"/>
      <c r="L14" s="62"/>
      <c r="M14" s="62"/>
      <c r="N14" s="62"/>
      <c r="O14" s="62"/>
      <c r="P14" s="62"/>
    </row>
    <row r="16" spans="2:16" ht="18.75" x14ac:dyDescent="0.3">
      <c r="B16" s="40" t="s">
        <v>314</v>
      </c>
    </row>
    <row r="17" spans="2:16" x14ac:dyDescent="0.25">
      <c r="B17" s="41" t="s">
        <v>316</v>
      </c>
      <c r="C17" s="56" t="s">
        <v>312</v>
      </c>
      <c r="D17" s="55"/>
      <c r="E17" s="55"/>
      <c r="F17" s="55"/>
      <c r="G17" s="55"/>
      <c r="H17" s="55"/>
      <c r="I17" s="55"/>
      <c r="J17" s="55"/>
      <c r="K17" s="55"/>
      <c r="L17" s="55"/>
      <c r="M17" s="55"/>
      <c r="N17" s="55"/>
      <c r="O17" s="55"/>
      <c r="P17" s="55"/>
    </row>
    <row r="18" spans="2:16" x14ac:dyDescent="0.25">
      <c r="C18" s="55"/>
      <c r="D18" s="55"/>
      <c r="E18" s="55"/>
      <c r="F18" s="55"/>
      <c r="G18" s="55"/>
      <c r="H18" s="55"/>
      <c r="I18" s="55"/>
      <c r="J18" s="55"/>
      <c r="K18" s="55"/>
      <c r="L18" s="55"/>
      <c r="M18" s="55"/>
      <c r="N18" s="55"/>
      <c r="O18" s="55"/>
      <c r="P18" s="55"/>
    </row>
    <row r="19" spans="2:16" x14ac:dyDescent="0.25">
      <c r="C19" s="55"/>
      <c r="D19" s="55"/>
      <c r="E19" s="55"/>
      <c r="F19" s="55"/>
      <c r="G19" s="55"/>
      <c r="H19" s="55"/>
      <c r="I19" s="55"/>
      <c r="J19" s="55"/>
      <c r="K19" s="55"/>
      <c r="L19" s="55"/>
      <c r="M19" s="55"/>
      <c r="N19" s="55"/>
      <c r="O19" s="55"/>
      <c r="P19" s="55"/>
    </row>
    <row r="20" spans="2:16" x14ac:dyDescent="0.25">
      <c r="C20" s="55"/>
      <c r="D20" s="55"/>
      <c r="E20" s="55"/>
      <c r="F20" s="55"/>
      <c r="G20" s="55"/>
      <c r="H20" s="55"/>
      <c r="I20" s="55"/>
      <c r="J20" s="55"/>
      <c r="K20" s="55"/>
      <c r="L20" s="55"/>
      <c r="M20" s="55"/>
      <c r="N20" s="55"/>
      <c r="O20" s="55"/>
      <c r="P20" s="55"/>
    </row>
    <row r="22" spans="2:16" ht="18.75" x14ac:dyDescent="0.3">
      <c r="B22" s="40" t="s">
        <v>311</v>
      </c>
    </row>
    <row r="23" spans="2:16" x14ac:dyDescent="0.25">
      <c r="B23" s="41" t="s">
        <v>315</v>
      </c>
      <c r="C23" s="56" t="s">
        <v>309</v>
      </c>
      <c r="D23" s="55"/>
      <c r="E23" s="55"/>
      <c r="F23" s="55"/>
      <c r="G23" s="55"/>
      <c r="H23" s="55"/>
      <c r="I23" s="55"/>
      <c r="J23" s="55"/>
      <c r="K23" s="55"/>
      <c r="L23" s="55"/>
      <c r="M23" s="55"/>
      <c r="N23" s="55"/>
      <c r="O23" s="55"/>
      <c r="P23" s="55"/>
    </row>
    <row r="24" spans="2:16" x14ac:dyDescent="0.25">
      <c r="C24" s="55"/>
      <c r="D24" s="55"/>
      <c r="E24" s="55"/>
      <c r="F24" s="55"/>
      <c r="G24" s="55"/>
      <c r="H24" s="55"/>
      <c r="I24" s="55"/>
      <c r="J24" s="55"/>
      <c r="K24" s="55"/>
      <c r="L24" s="55"/>
      <c r="M24" s="55"/>
      <c r="N24" s="55"/>
      <c r="O24" s="55"/>
      <c r="P24" s="55"/>
    </row>
    <row r="25" spans="2:16" x14ac:dyDescent="0.25">
      <c r="C25" s="45"/>
      <c r="D25" s="45"/>
      <c r="E25" s="45"/>
      <c r="F25" s="45"/>
      <c r="G25" s="45"/>
      <c r="H25" s="45"/>
      <c r="I25" s="45"/>
      <c r="J25" s="45"/>
      <c r="K25" s="45"/>
      <c r="L25" s="45"/>
      <c r="M25" s="45"/>
      <c r="N25" s="45"/>
      <c r="O25" s="45"/>
      <c r="P25" s="45"/>
    </row>
    <row r="26" spans="2:16" x14ac:dyDescent="0.25">
      <c r="B26" s="38" t="str">
        <f t="shared" ref="B26:B31" si="0">CHAR(149)</f>
        <v>•</v>
      </c>
      <c r="C26" s="48" t="s">
        <v>308</v>
      </c>
    </row>
    <row r="27" spans="2:16" x14ac:dyDescent="0.25">
      <c r="B27" s="38" t="str">
        <f t="shared" si="0"/>
        <v>•</v>
      </c>
      <c r="C27" s="48" t="s">
        <v>307</v>
      </c>
    </row>
    <row r="28" spans="2:16" x14ac:dyDescent="0.25">
      <c r="B28" s="38" t="str">
        <f t="shared" si="0"/>
        <v>•</v>
      </c>
      <c r="C28" s="48" t="s">
        <v>306</v>
      </c>
    </row>
    <row r="29" spans="2:16" x14ac:dyDescent="0.25">
      <c r="B29" s="38" t="str">
        <f t="shared" si="0"/>
        <v>•</v>
      </c>
      <c r="C29" s="48" t="s">
        <v>305</v>
      </c>
    </row>
    <row r="30" spans="2:16" x14ac:dyDescent="0.25">
      <c r="B30" s="38" t="str">
        <f t="shared" si="0"/>
        <v>•</v>
      </c>
      <c r="C30" s="48" t="s">
        <v>304</v>
      </c>
    </row>
    <row r="31" spans="2:16" x14ac:dyDescent="0.25">
      <c r="B31" s="38" t="str">
        <f t="shared" si="0"/>
        <v>•</v>
      </c>
      <c r="C31" s="48" t="s">
        <v>303</v>
      </c>
    </row>
    <row r="33" spans="2:16" ht="18.75" x14ac:dyDescent="0.3">
      <c r="B33" s="40" t="s">
        <v>302</v>
      </c>
    </row>
    <row r="34" spans="2:16" x14ac:dyDescent="0.25">
      <c r="B34" s="41" t="s">
        <v>331</v>
      </c>
      <c r="C34" s="56" t="s">
        <v>300</v>
      </c>
      <c r="D34" s="55"/>
      <c r="E34" s="55"/>
      <c r="F34" s="55"/>
      <c r="G34" s="55"/>
      <c r="H34" s="55"/>
      <c r="I34" s="55"/>
      <c r="J34" s="55"/>
      <c r="K34" s="55"/>
      <c r="L34" s="55"/>
      <c r="M34" s="55"/>
      <c r="N34" s="55"/>
      <c r="O34" s="55"/>
      <c r="P34" s="55"/>
    </row>
    <row r="35" spans="2:16" x14ac:dyDescent="0.25">
      <c r="C35" s="55"/>
      <c r="D35" s="55"/>
      <c r="E35" s="55"/>
      <c r="F35" s="55"/>
      <c r="G35" s="55"/>
      <c r="H35" s="55"/>
      <c r="I35" s="55"/>
      <c r="J35" s="55"/>
      <c r="K35" s="55"/>
      <c r="L35" s="55"/>
      <c r="M35" s="55"/>
      <c r="N35" s="55"/>
      <c r="O35" s="55"/>
      <c r="P35" s="55"/>
    </row>
    <row r="36" spans="2:16" x14ac:dyDescent="0.25">
      <c r="C36" s="47"/>
      <c r="D36" s="47"/>
      <c r="E36" s="47"/>
      <c r="F36" s="47"/>
      <c r="G36" s="47"/>
      <c r="H36" s="47"/>
      <c r="I36" s="47"/>
      <c r="J36" s="47"/>
      <c r="K36" s="47"/>
      <c r="L36" s="47"/>
      <c r="M36" s="47"/>
      <c r="N36" s="47"/>
      <c r="O36" s="47"/>
      <c r="P36" s="47"/>
    </row>
    <row r="37" spans="2:16" x14ac:dyDescent="0.25">
      <c r="B37" s="41" t="s">
        <v>313</v>
      </c>
      <c r="C37" s="48" t="s">
        <v>298</v>
      </c>
      <c r="D37" s="47"/>
      <c r="E37" s="47"/>
      <c r="F37" s="47"/>
      <c r="G37" s="47"/>
      <c r="H37" s="47"/>
      <c r="I37" s="47"/>
      <c r="J37" s="47"/>
      <c r="K37" s="47"/>
      <c r="L37" s="47"/>
      <c r="M37" s="47"/>
      <c r="N37" s="47"/>
      <c r="O37" s="47"/>
      <c r="P37" s="47"/>
    </row>
    <row r="45" spans="2:16" x14ac:dyDescent="0.25">
      <c r="B45" s="41" t="s">
        <v>310</v>
      </c>
      <c r="C45" s="56" t="s">
        <v>296</v>
      </c>
      <c r="D45" s="55"/>
      <c r="E45" s="55"/>
      <c r="F45" s="55"/>
      <c r="G45" s="55"/>
      <c r="H45" s="55"/>
      <c r="I45" s="55"/>
      <c r="J45" s="55"/>
      <c r="K45" s="55"/>
      <c r="L45" s="55"/>
      <c r="M45" s="55"/>
      <c r="N45" s="55"/>
      <c r="O45" s="55"/>
      <c r="P45" s="55"/>
    </row>
    <row r="46" spans="2:16" x14ac:dyDescent="0.25">
      <c r="C46" s="55"/>
      <c r="D46" s="55"/>
      <c r="E46" s="55"/>
      <c r="F46" s="55"/>
      <c r="G46" s="55"/>
      <c r="H46" s="55"/>
      <c r="I46" s="55"/>
      <c r="J46" s="55"/>
      <c r="K46" s="55"/>
      <c r="L46" s="55"/>
      <c r="M46" s="55"/>
      <c r="N46" s="55"/>
      <c r="O46" s="55"/>
      <c r="P46" s="55"/>
    </row>
    <row r="47" spans="2:16" x14ac:dyDescent="0.25">
      <c r="B47" s="41" t="s">
        <v>301</v>
      </c>
      <c r="C47" s="59" t="s">
        <v>294</v>
      </c>
      <c r="D47" s="58"/>
      <c r="E47" s="58"/>
      <c r="F47" s="58"/>
      <c r="G47" s="58"/>
      <c r="H47" s="58"/>
      <c r="I47" s="58"/>
      <c r="J47" s="58"/>
      <c r="K47" s="58"/>
      <c r="L47" s="58"/>
      <c r="M47" s="58"/>
      <c r="N47" s="58"/>
      <c r="O47" s="58"/>
      <c r="P47" s="58"/>
    </row>
    <row r="48" spans="2:16" x14ac:dyDescent="0.25">
      <c r="B48" s="41" t="s">
        <v>299</v>
      </c>
      <c r="C48" s="56" t="s">
        <v>291</v>
      </c>
      <c r="D48" s="55"/>
      <c r="E48" s="55"/>
      <c r="F48" s="55"/>
      <c r="G48" s="55"/>
      <c r="H48" s="55"/>
      <c r="I48" s="55"/>
      <c r="J48" s="55"/>
      <c r="K48" s="55"/>
      <c r="L48" s="55"/>
      <c r="M48" s="55"/>
      <c r="N48" s="55"/>
      <c r="O48" s="55"/>
      <c r="P48" s="55"/>
    </row>
    <row r="49" spans="2:17" x14ac:dyDescent="0.25">
      <c r="C49" s="55"/>
      <c r="D49" s="55"/>
      <c r="E49" s="55"/>
      <c r="F49" s="55"/>
      <c r="G49" s="55"/>
      <c r="H49" s="55"/>
      <c r="I49" s="55"/>
      <c r="J49" s="55"/>
      <c r="K49" s="55"/>
      <c r="L49" s="55"/>
      <c r="M49" s="55"/>
      <c r="N49" s="55"/>
      <c r="O49" s="55"/>
      <c r="P49" s="55"/>
    </row>
    <row r="51" spans="2:17" ht="18.75" x14ac:dyDescent="0.3">
      <c r="B51" s="40" t="s">
        <v>290</v>
      </c>
    </row>
    <row r="52" spans="2:17" x14ac:dyDescent="0.25">
      <c r="B52" s="41" t="s">
        <v>297</v>
      </c>
      <c r="C52" s="63" t="s">
        <v>288</v>
      </c>
      <c r="D52" s="63"/>
      <c r="E52" s="63"/>
      <c r="F52" s="63"/>
      <c r="G52" s="63"/>
      <c r="H52" s="63"/>
      <c r="I52" s="63"/>
      <c r="J52" s="63"/>
      <c r="K52" s="63"/>
      <c r="L52" s="63"/>
      <c r="M52" s="63"/>
      <c r="N52" s="63"/>
      <c r="O52" s="63"/>
      <c r="P52" s="63"/>
    </row>
    <row r="53" spans="2:17" x14ac:dyDescent="0.25">
      <c r="C53" s="63"/>
      <c r="D53" s="63"/>
      <c r="E53" s="63"/>
      <c r="F53" s="63"/>
      <c r="G53" s="63"/>
      <c r="H53" s="63"/>
      <c r="I53" s="63"/>
      <c r="J53" s="63"/>
      <c r="K53" s="63"/>
      <c r="L53" s="63"/>
      <c r="M53" s="63"/>
      <c r="N53" s="63"/>
      <c r="O53" s="63"/>
      <c r="P53" s="63"/>
    </row>
    <row r="54" spans="2:17" x14ac:dyDescent="0.25">
      <c r="C54" s="63"/>
      <c r="D54" s="63"/>
      <c r="E54" s="63"/>
      <c r="F54" s="63"/>
      <c r="G54" s="63"/>
      <c r="H54" s="63"/>
      <c r="I54" s="63"/>
      <c r="J54" s="63"/>
      <c r="K54" s="63"/>
      <c r="L54" s="63"/>
      <c r="M54" s="63"/>
      <c r="N54" s="63"/>
      <c r="O54" s="63"/>
      <c r="P54" s="63"/>
    </row>
    <row r="56" spans="2:17" ht="18.75" x14ac:dyDescent="0.3">
      <c r="B56" s="40" t="s">
        <v>287</v>
      </c>
    </row>
    <row r="57" spans="2:17" x14ac:dyDescent="0.25">
      <c r="B57" s="41" t="s">
        <v>295</v>
      </c>
      <c r="C57" s="56" t="s">
        <v>285</v>
      </c>
      <c r="D57" s="62"/>
      <c r="E57" s="62"/>
      <c r="F57" s="62"/>
      <c r="G57" s="62"/>
      <c r="H57" s="62"/>
      <c r="I57" s="62"/>
      <c r="J57" s="62"/>
      <c r="K57" s="62"/>
      <c r="L57" s="62"/>
      <c r="M57" s="62"/>
      <c r="N57" s="62"/>
      <c r="O57" s="62"/>
      <c r="P57" s="62"/>
      <c r="Q57" s="47"/>
    </row>
    <row r="58" spans="2:17" x14ac:dyDescent="0.25">
      <c r="C58" s="62"/>
      <c r="D58" s="62"/>
      <c r="E58" s="62"/>
      <c r="F58" s="62"/>
      <c r="G58" s="62"/>
      <c r="H58" s="62"/>
      <c r="I58" s="62"/>
      <c r="J58" s="62"/>
      <c r="K58" s="62"/>
      <c r="L58" s="62"/>
      <c r="M58" s="62"/>
      <c r="N58" s="62"/>
      <c r="O58" s="62"/>
      <c r="P58" s="62"/>
      <c r="Q58" s="47"/>
    </row>
    <row r="59" spans="2:17" x14ac:dyDescent="0.25">
      <c r="B59" s="41" t="s">
        <v>293</v>
      </c>
      <c r="C59" s="56" t="s">
        <v>283</v>
      </c>
      <c r="D59" s="55"/>
      <c r="E59" s="55"/>
      <c r="F59" s="55"/>
      <c r="G59" s="55"/>
      <c r="H59" s="55"/>
      <c r="I59" s="55"/>
      <c r="J59" s="55"/>
      <c r="K59" s="55"/>
      <c r="L59" s="55"/>
      <c r="M59" s="55"/>
      <c r="N59" s="55"/>
      <c r="O59" s="55"/>
      <c r="P59" s="55"/>
      <c r="Q59" s="47"/>
    </row>
    <row r="60" spans="2:17" x14ac:dyDescent="0.25">
      <c r="C60" s="55"/>
      <c r="D60" s="55"/>
      <c r="E60" s="55"/>
      <c r="F60" s="55"/>
      <c r="G60" s="55"/>
      <c r="H60" s="55"/>
      <c r="I60" s="55"/>
      <c r="J60" s="55"/>
      <c r="K60" s="55"/>
      <c r="L60" s="55"/>
      <c r="M60" s="55"/>
      <c r="N60" s="55"/>
      <c r="O60" s="55"/>
      <c r="P60" s="55"/>
      <c r="Q60" s="47"/>
    </row>
    <row r="61" spans="2:17" x14ac:dyDescent="0.25">
      <c r="B61" s="41" t="s">
        <v>292</v>
      </c>
      <c r="C61" s="56" t="s">
        <v>281</v>
      </c>
      <c r="D61" s="55"/>
      <c r="E61" s="55"/>
      <c r="F61" s="55"/>
      <c r="G61" s="55"/>
      <c r="H61" s="55"/>
      <c r="I61" s="55"/>
      <c r="J61" s="55"/>
      <c r="K61" s="55"/>
      <c r="L61" s="55"/>
      <c r="M61" s="55"/>
      <c r="N61" s="55"/>
      <c r="O61" s="55"/>
      <c r="P61" s="55"/>
      <c r="Q61" s="47"/>
    </row>
    <row r="62" spans="2:17" x14ac:dyDescent="0.25">
      <c r="C62" s="55"/>
      <c r="D62" s="55"/>
      <c r="E62" s="55"/>
      <c r="F62" s="55"/>
      <c r="G62" s="55"/>
      <c r="H62" s="55"/>
      <c r="I62" s="55"/>
      <c r="J62" s="55"/>
      <c r="K62" s="55"/>
      <c r="L62" s="55"/>
      <c r="M62" s="55"/>
      <c r="N62" s="55"/>
      <c r="O62" s="55"/>
      <c r="P62" s="55"/>
      <c r="Q62" s="47"/>
    </row>
    <row r="63" spans="2:17" x14ac:dyDescent="0.25">
      <c r="B63" s="41" t="s">
        <v>289</v>
      </c>
      <c r="C63" s="48" t="s">
        <v>279</v>
      </c>
      <c r="D63" s="47"/>
      <c r="E63" s="47"/>
      <c r="F63" s="47"/>
      <c r="G63" s="47"/>
      <c r="H63" s="47"/>
      <c r="I63" s="47"/>
      <c r="J63" s="47"/>
      <c r="K63" s="47"/>
      <c r="L63" s="47"/>
      <c r="M63" s="47"/>
      <c r="N63" s="47"/>
      <c r="O63" s="47"/>
      <c r="P63" s="47"/>
      <c r="Q63" s="47"/>
    </row>
    <row r="64" spans="2:17" x14ac:dyDescent="0.25">
      <c r="B64" s="38" t="str">
        <f>CHAR(149)</f>
        <v>•</v>
      </c>
      <c r="C64" s="57" t="s">
        <v>278</v>
      </c>
      <c r="D64" s="58"/>
      <c r="E64" s="58"/>
      <c r="F64" s="58"/>
      <c r="G64" s="58"/>
      <c r="H64" s="58"/>
      <c r="I64" s="58"/>
      <c r="J64" s="58"/>
      <c r="K64" s="58"/>
      <c r="L64" s="58"/>
      <c r="M64" s="58"/>
      <c r="N64" s="58"/>
      <c r="O64" s="58"/>
      <c r="P64" s="58"/>
      <c r="Q64" s="47"/>
    </row>
    <row r="65" spans="2:17" x14ac:dyDescent="0.25">
      <c r="B65" s="38" t="str">
        <f>CHAR(149)</f>
        <v>•</v>
      </c>
      <c r="C65" s="57" t="s">
        <v>277</v>
      </c>
      <c r="D65" s="58"/>
      <c r="E65" s="58"/>
      <c r="F65" s="58"/>
      <c r="G65" s="58"/>
      <c r="H65" s="58"/>
      <c r="I65" s="58"/>
      <c r="J65" s="58"/>
      <c r="K65" s="58"/>
      <c r="L65" s="58"/>
      <c r="M65" s="58"/>
      <c r="N65" s="58"/>
      <c r="O65" s="58"/>
      <c r="P65" s="58"/>
      <c r="Q65" s="47"/>
    </row>
    <row r="66" spans="2:17" x14ac:dyDescent="0.25">
      <c r="B66" s="41" t="s">
        <v>286</v>
      </c>
      <c r="C66" s="56" t="s">
        <v>330</v>
      </c>
      <c r="D66" s="55"/>
      <c r="E66" s="55"/>
      <c r="F66" s="55"/>
      <c r="G66" s="55"/>
      <c r="H66" s="55"/>
      <c r="I66" s="55"/>
      <c r="J66" s="55"/>
      <c r="K66" s="55"/>
      <c r="L66" s="55"/>
      <c r="M66" s="55"/>
      <c r="N66" s="55"/>
      <c r="O66" s="55"/>
      <c r="P66" s="55"/>
      <c r="Q66" s="47"/>
    </row>
    <row r="67" spans="2:17" x14ac:dyDescent="0.25">
      <c r="C67" s="55"/>
      <c r="D67" s="55"/>
      <c r="E67" s="55"/>
      <c r="F67" s="55"/>
      <c r="G67" s="55"/>
      <c r="H67" s="55"/>
      <c r="I67" s="55"/>
      <c r="J67" s="55"/>
      <c r="K67" s="55"/>
      <c r="L67" s="55"/>
      <c r="M67" s="55"/>
      <c r="N67" s="55"/>
      <c r="O67" s="55"/>
      <c r="P67" s="55"/>
      <c r="Q67" s="47"/>
    </row>
    <row r="68" spans="2:17" x14ac:dyDescent="0.25">
      <c r="B68" s="41" t="s">
        <v>284</v>
      </c>
      <c r="C68" s="59" t="s">
        <v>274</v>
      </c>
      <c r="D68" s="58"/>
      <c r="E68" s="58"/>
      <c r="F68" s="58"/>
      <c r="G68" s="58"/>
      <c r="H68" s="58"/>
      <c r="I68" s="58"/>
      <c r="J68" s="58"/>
      <c r="K68" s="58"/>
      <c r="L68" s="58"/>
      <c r="M68" s="58"/>
      <c r="N68" s="58"/>
      <c r="O68" s="58"/>
      <c r="P68" s="58"/>
      <c r="Q68" s="47"/>
    </row>
    <row r="69" spans="2:17" ht="15" customHeight="1" x14ac:dyDescent="0.25">
      <c r="B69" s="41" t="s">
        <v>282</v>
      </c>
      <c r="C69" s="56" t="s">
        <v>273</v>
      </c>
      <c r="D69" s="55"/>
      <c r="E69" s="55"/>
      <c r="F69" s="55"/>
      <c r="G69" s="55"/>
      <c r="H69" s="55"/>
      <c r="I69" s="55"/>
      <c r="J69" s="55"/>
      <c r="K69" s="55"/>
      <c r="L69" s="55"/>
      <c r="M69" s="55"/>
      <c r="N69" s="55"/>
      <c r="O69" s="55"/>
      <c r="P69" s="55"/>
      <c r="Q69" s="47"/>
    </row>
    <row r="70" spans="2:17" x14ac:dyDescent="0.25">
      <c r="C70" s="55"/>
      <c r="D70" s="55"/>
      <c r="E70" s="55"/>
      <c r="F70" s="55"/>
      <c r="G70" s="55"/>
      <c r="H70" s="55"/>
      <c r="I70" s="55"/>
      <c r="J70" s="55"/>
      <c r="K70" s="55"/>
      <c r="L70" s="55"/>
      <c r="M70" s="55"/>
      <c r="N70" s="55"/>
      <c r="O70" s="55"/>
      <c r="P70" s="55"/>
      <c r="Q70" s="47"/>
    </row>
    <row r="71" spans="2:17" x14ac:dyDescent="0.25">
      <c r="B71" s="41" t="s">
        <v>280</v>
      </c>
      <c r="C71" s="56" t="s">
        <v>272</v>
      </c>
      <c r="D71" s="55"/>
      <c r="E71" s="55"/>
      <c r="F71" s="55"/>
      <c r="G71" s="55"/>
      <c r="H71" s="55"/>
      <c r="I71" s="55"/>
      <c r="J71" s="55"/>
      <c r="K71" s="55"/>
      <c r="L71" s="55"/>
      <c r="M71" s="55"/>
      <c r="N71" s="55"/>
      <c r="O71" s="55"/>
      <c r="P71" s="55"/>
    </row>
    <row r="72" spans="2:17" x14ac:dyDescent="0.25">
      <c r="C72" s="55"/>
      <c r="D72" s="55"/>
      <c r="E72" s="55"/>
      <c r="F72" s="55"/>
      <c r="G72" s="55"/>
      <c r="H72" s="55"/>
      <c r="I72" s="55"/>
      <c r="J72" s="55"/>
      <c r="K72" s="55"/>
      <c r="L72" s="55"/>
      <c r="M72" s="55"/>
      <c r="N72" s="55"/>
      <c r="O72" s="55"/>
      <c r="P72" s="55"/>
    </row>
    <row r="73" spans="2:17" x14ac:dyDescent="0.25">
      <c r="C73" s="55"/>
      <c r="D73" s="55"/>
      <c r="E73" s="55"/>
      <c r="F73" s="55"/>
      <c r="G73" s="55"/>
      <c r="H73" s="55"/>
      <c r="I73" s="55"/>
      <c r="J73" s="55"/>
      <c r="K73" s="55"/>
      <c r="L73" s="55"/>
      <c r="M73" s="55"/>
      <c r="N73" s="55"/>
      <c r="O73" s="55"/>
      <c r="P73" s="55"/>
    </row>
    <row r="74" spans="2:17" x14ac:dyDescent="0.25">
      <c r="B74" s="41" t="s">
        <v>276</v>
      </c>
      <c r="C74" s="56" t="s">
        <v>271</v>
      </c>
      <c r="D74" s="55"/>
      <c r="E74" s="55"/>
      <c r="F74" s="55"/>
      <c r="G74" s="55"/>
      <c r="H74" s="55"/>
      <c r="I74" s="55"/>
      <c r="J74" s="55"/>
      <c r="K74" s="55"/>
      <c r="L74" s="55"/>
      <c r="M74" s="55"/>
      <c r="N74" s="55"/>
      <c r="O74" s="55"/>
      <c r="P74" s="55"/>
    </row>
    <row r="75" spans="2:17" x14ac:dyDescent="0.25">
      <c r="C75" s="55"/>
      <c r="D75" s="55"/>
      <c r="E75" s="55"/>
      <c r="F75" s="55"/>
      <c r="G75" s="55"/>
      <c r="H75" s="55"/>
      <c r="I75" s="55"/>
      <c r="J75" s="55"/>
      <c r="K75" s="55"/>
      <c r="L75" s="55"/>
      <c r="M75" s="55"/>
      <c r="N75" s="55"/>
      <c r="O75" s="55"/>
      <c r="P75" s="55"/>
    </row>
    <row r="76" spans="2:17" x14ac:dyDescent="0.25">
      <c r="C76" s="55"/>
      <c r="D76" s="55"/>
      <c r="E76" s="55"/>
      <c r="F76" s="55"/>
      <c r="G76" s="55"/>
      <c r="H76" s="55"/>
      <c r="I76" s="55"/>
      <c r="J76" s="55"/>
      <c r="K76" s="55"/>
      <c r="L76" s="55"/>
      <c r="M76" s="55"/>
      <c r="N76" s="55"/>
      <c r="O76" s="55"/>
      <c r="P76" s="55"/>
    </row>
    <row r="77" spans="2:17" x14ac:dyDescent="0.25">
      <c r="B77" s="41" t="s">
        <v>275</v>
      </c>
      <c r="C77" s="64" t="s">
        <v>270</v>
      </c>
      <c r="D77" s="55"/>
      <c r="E77" s="55"/>
      <c r="F77" s="55"/>
      <c r="G77" s="55"/>
      <c r="H77" s="55"/>
      <c r="I77" s="55"/>
      <c r="J77" s="55"/>
      <c r="K77" s="55"/>
      <c r="L77" s="55"/>
      <c r="M77" s="55"/>
      <c r="N77" s="55"/>
      <c r="O77" s="55"/>
      <c r="P77" s="55"/>
    </row>
    <row r="78" spans="2:17" x14ac:dyDescent="0.25">
      <c r="C78" s="55"/>
      <c r="D78" s="55"/>
      <c r="E78" s="55"/>
      <c r="F78" s="55"/>
      <c r="G78" s="55"/>
      <c r="H78" s="55"/>
      <c r="I78" s="55"/>
      <c r="J78" s="55"/>
      <c r="K78" s="55"/>
      <c r="L78" s="55"/>
      <c r="M78" s="55"/>
      <c r="N78" s="55"/>
      <c r="O78" s="55"/>
      <c r="P78" s="55"/>
    </row>
    <row r="79" spans="2:17" x14ac:dyDescent="0.25">
      <c r="C79" s="55"/>
      <c r="D79" s="55"/>
      <c r="E79" s="55"/>
      <c r="F79" s="55"/>
      <c r="G79" s="55"/>
      <c r="H79" s="55"/>
      <c r="I79" s="55"/>
      <c r="J79" s="55"/>
      <c r="K79" s="55"/>
      <c r="L79" s="55"/>
      <c r="M79" s="55"/>
      <c r="N79" s="55"/>
      <c r="O79" s="55"/>
      <c r="P79" s="55"/>
    </row>
    <row r="81" spans="2:6" ht="18.75" x14ac:dyDescent="0.3">
      <c r="B81" s="40" t="s">
        <v>269</v>
      </c>
    </row>
    <row r="83" spans="2:6" x14ac:dyDescent="0.25">
      <c r="C83" s="65"/>
      <c r="D83" s="66" t="s">
        <v>268</v>
      </c>
      <c r="E83" s="68" t="s">
        <v>267</v>
      </c>
      <c r="F83" s="66" t="s">
        <v>266</v>
      </c>
    </row>
    <row r="84" spans="2:6" x14ac:dyDescent="0.25">
      <c r="C84" s="65"/>
      <c r="D84" s="67"/>
      <c r="E84" s="69"/>
      <c r="F84" s="67"/>
    </row>
    <row r="85" spans="2:6" ht="15" customHeight="1" x14ac:dyDescent="0.25">
      <c r="C85" s="42" t="s">
        <v>265</v>
      </c>
      <c r="D85" s="44">
        <v>12.44</v>
      </c>
      <c r="E85" s="44">
        <v>21.41</v>
      </c>
      <c r="F85" s="43">
        <v>0.85</v>
      </c>
    </row>
    <row r="86" spans="2:6" ht="30" customHeight="1" x14ac:dyDescent="0.25">
      <c r="C86" s="42" t="s">
        <v>264</v>
      </c>
      <c r="D86" s="46"/>
      <c r="E86" s="44"/>
      <c r="F86" s="44"/>
    </row>
    <row r="87" spans="2:6" ht="15" customHeight="1" x14ac:dyDescent="0.25">
      <c r="C87" s="42" t="s">
        <v>262</v>
      </c>
      <c r="D87" s="44">
        <v>7.27</v>
      </c>
      <c r="E87" s="44">
        <v>21.01</v>
      </c>
      <c r="F87" s="44">
        <v>0.84</v>
      </c>
    </row>
    <row r="88" spans="2:6" ht="15" customHeight="1" x14ac:dyDescent="0.25">
      <c r="C88" s="42" t="s">
        <v>261</v>
      </c>
      <c r="D88" s="39">
        <v>231</v>
      </c>
      <c r="E88" s="44">
        <v>238</v>
      </c>
      <c r="F88" s="39">
        <v>231</v>
      </c>
    </row>
    <row r="89" spans="2:6" ht="30" customHeight="1" x14ac:dyDescent="0.25">
      <c r="C89" s="42" t="s">
        <v>263</v>
      </c>
      <c r="D89" s="44"/>
      <c r="E89" s="44"/>
      <c r="F89" s="44"/>
    </row>
    <row r="90" spans="2:6" ht="15" customHeight="1" x14ac:dyDescent="0.25">
      <c r="C90" s="42" t="s">
        <v>262</v>
      </c>
      <c r="D90" s="44">
        <v>0.05</v>
      </c>
      <c r="E90" s="44">
        <v>0.1</v>
      </c>
      <c r="F90" s="44">
        <v>0.01</v>
      </c>
    </row>
    <row r="91" spans="2:6" ht="15" customHeight="1" x14ac:dyDescent="0.25">
      <c r="C91" s="42" t="s">
        <v>261</v>
      </c>
      <c r="D91" s="39">
        <v>20</v>
      </c>
      <c r="E91" s="44">
        <v>20</v>
      </c>
      <c r="F91" s="44">
        <v>11</v>
      </c>
    </row>
    <row r="92" spans="2:6" ht="30" customHeight="1" x14ac:dyDescent="0.25">
      <c r="C92" s="42" t="s">
        <v>260</v>
      </c>
      <c r="D92" s="44">
        <v>0.57999999999999996</v>
      </c>
      <c r="E92" s="44">
        <v>0.2</v>
      </c>
      <c r="F92" s="44">
        <v>0.08</v>
      </c>
    </row>
    <row r="93" spans="2:6" ht="30" customHeight="1" x14ac:dyDescent="0.25">
      <c r="C93" s="42" t="s">
        <v>259</v>
      </c>
      <c r="D93" s="44">
        <v>4.54</v>
      </c>
      <c r="E93" s="44">
        <v>0.1</v>
      </c>
      <c r="F93" s="44">
        <v>0.01</v>
      </c>
    </row>
  </sheetData>
  <sheetProtection algorithmName="SHA-512" hashValue="6tT0y02UDklHBFOFOlp7nH2az6DCGaGnmnJTIgwneP8tkVvqCMBz1bD+k5D9LcgtyIb8k3ZblJ1vQgz3sET1Xg==" saltValue="XFQSP7hWevfZiuhz3nFo2g==" spinCount="100000" sheet="1" objects="1" scenarios="1"/>
  <mergeCells count="29">
    <mergeCell ref="C77:P79"/>
    <mergeCell ref="C83:C84"/>
    <mergeCell ref="D83:D84"/>
    <mergeCell ref="E83:E84"/>
    <mergeCell ref="F83:F84"/>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13:P13"/>
    <mergeCell ref="C14:P14"/>
    <mergeCell ref="C17:P20"/>
    <mergeCell ref="C23:P24"/>
    <mergeCell ref="C34:P35"/>
    <mergeCell ref="C4:P5"/>
    <mergeCell ref="C6:P7"/>
    <mergeCell ref="C8:P8"/>
    <mergeCell ref="C9:P9"/>
    <mergeCell ref="C10:P10"/>
  </mergeCells>
  <pageMargins left="0.7" right="0.7" top="0.75" bottom="0.75" header="0.3" footer="0.3"/>
  <pageSetup paperSize="9" orientation="portrait" r:id="rId1"/>
  <headerFooter>
    <oddFooter>&amp;LRESTRICTED</oddFooter>
    <evenFooter>&amp;LRESTRICTED</evenFooter>
    <firstFooter>&amp;LRESTRICTED</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zoomScale="85" zoomScaleNormal="85" workbookViewId="0"/>
  </sheetViews>
  <sheetFormatPr defaultRowHeight="16.5" customHeight="1" x14ac:dyDescent="0.25"/>
  <cols>
    <col min="1" max="1" width="32.625" style="19" customWidth="1"/>
    <col min="2" max="2" width="1.5" style="19" customWidth="1"/>
    <col min="3" max="3" width="29.25" style="19" customWidth="1"/>
    <col min="4" max="4" width="1.875" style="19" customWidth="1"/>
    <col min="5" max="5" width="55.375" style="19" customWidth="1"/>
    <col min="6" max="6" width="12.375" style="19" customWidth="1"/>
    <col min="7" max="28" width="8" style="19" hidden="1" customWidth="1"/>
    <col min="29" max="29" width="8" style="19" customWidth="1"/>
    <col min="30" max="30" width="56.75" style="19" customWidth="1"/>
    <col min="31" max="31" width="17.75" style="19" customWidth="1"/>
    <col min="32" max="16384" width="9" style="19"/>
  </cols>
  <sheetData>
    <row r="1" spans="1:35" ht="30" customHeight="1" x14ac:dyDescent="0.25">
      <c r="A1" s="37" t="s">
        <v>364</v>
      </c>
      <c r="B1" s="26"/>
      <c r="C1" s="27"/>
      <c r="D1" s="27"/>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5" ht="5.25" customHeight="1" x14ac:dyDescent="0.25">
      <c r="A2" s="26"/>
      <c r="B2" s="26"/>
      <c r="C2" s="27"/>
      <c r="D2" s="27"/>
      <c r="E2" s="26"/>
      <c r="F2" s="26"/>
      <c r="G2" s="26"/>
      <c r="H2" s="26"/>
      <c r="I2" s="26"/>
      <c r="J2" s="26"/>
      <c r="K2" s="26"/>
      <c r="L2" s="26"/>
      <c r="M2" s="26"/>
      <c r="N2" s="26"/>
      <c r="O2" s="26"/>
      <c r="P2" s="26"/>
      <c r="Q2" s="26"/>
      <c r="R2" s="26"/>
      <c r="S2" s="26"/>
      <c r="T2" s="26"/>
      <c r="U2" s="26"/>
      <c r="V2" s="26"/>
      <c r="W2" s="26"/>
      <c r="X2" s="26"/>
      <c r="Y2" s="26"/>
      <c r="Z2" s="26"/>
      <c r="AA2" s="26"/>
      <c r="AB2" s="26"/>
      <c r="AC2" s="26"/>
      <c r="AD2" s="26"/>
    </row>
    <row r="3" spans="1:35" ht="25.5" customHeight="1" x14ac:dyDescent="0.25">
      <c r="A3" s="36" t="s">
        <v>258</v>
      </c>
      <c r="B3" s="26"/>
      <c r="C3" s="27"/>
      <c r="D3" s="27"/>
      <c r="E3" s="26"/>
      <c r="F3" s="26"/>
      <c r="G3" s="26"/>
      <c r="H3" s="26"/>
      <c r="I3" s="26">
        <v>20</v>
      </c>
      <c r="J3" s="26">
        <v>19</v>
      </c>
      <c r="K3" s="26">
        <v>18</v>
      </c>
      <c r="L3" s="26">
        <v>17</v>
      </c>
      <c r="M3" s="26">
        <v>16</v>
      </c>
      <c r="N3" s="26">
        <v>15</v>
      </c>
      <c r="O3" s="26">
        <v>14</v>
      </c>
      <c r="P3" s="26">
        <v>13</v>
      </c>
      <c r="Q3" s="26">
        <v>12</v>
      </c>
      <c r="R3" s="26">
        <v>11</v>
      </c>
      <c r="S3" s="26">
        <v>10</v>
      </c>
      <c r="T3" s="26">
        <v>9</v>
      </c>
      <c r="U3" s="26">
        <v>8</v>
      </c>
      <c r="V3" s="26">
        <v>7</v>
      </c>
      <c r="W3" s="26">
        <v>6</v>
      </c>
      <c r="X3" s="26">
        <v>5</v>
      </c>
      <c r="Y3" s="26">
        <v>4</v>
      </c>
      <c r="Z3" s="26">
        <v>3</v>
      </c>
      <c r="AA3" s="26">
        <v>2</v>
      </c>
      <c r="AB3" s="26">
        <v>1</v>
      </c>
      <c r="AC3" s="26"/>
    </row>
    <row r="4" spans="1:35" ht="5.25" customHeight="1" thickBot="1" x14ac:dyDescent="0.3">
      <c r="C4" s="24"/>
      <c r="D4" s="24"/>
      <c r="I4" s="19" t="b">
        <f t="shared" ref="I4:AB4" si="0">ISNUMBER(VALUE(MID($G$7,I$3,1)))</f>
        <v>0</v>
      </c>
      <c r="J4" s="19" t="b">
        <f t="shared" si="0"/>
        <v>0</v>
      </c>
      <c r="K4" s="19" t="b">
        <f t="shared" si="0"/>
        <v>0</v>
      </c>
      <c r="L4" s="19" t="b">
        <f t="shared" si="0"/>
        <v>0</v>
      </c>
      <c r="M4" s="19" t="b">
        <f t="shared" si="0"/>
        <v>0</v>
      </c>
      <c r="N4" s="19" t="b">
        <f t="shared" si="0"/>
        <v>0</v>
      </c>
      <c r="O4" s="19" t="b">
        <f t="shared" si="0"/>
        <v>0</v>
      </c>
      <c r="P4" s="19" t="b">
        <f t="shared" si="0"/>
        <v>0</v>
      </c>
      <c r="Q4" s="19" t="b">
        <f t="shared" si="0"/>
        <v>0</v>
      </c>
      <c r="R4" s="19" t="b">
        <f t="shared" si="0"/>
        <v>0</v>
      </c>
      <c r="S4" s="19" t="b">
        <f t="shared" si="0"/>
        <v>0</v>
      </c>
      <c r="T4" s="19" t="b">
        <f t="shared" si="0"/>
        <v>0</v>
      </c>
      <c r="U4" s="19" t="b">
        <f t="shared" si="0"/>
        <v>0</v>
      </c>
      <c r="V4" s="19" t="b">
        <f t="shared" si="0"/>
        <v>0</v>
      </c>
      <c r="W4" s="19" t="b">
        <f t="shared" si="0"/>
        <v>0</v>
      </c>
      <c r="X4" s="19" t="b">
        <f t="shared" si="0"/>
        <v>0</v>
      </c>
      <c r="Y4" s="19" t="b">
        <f t="shared" si="0"/>
        <v>0</v>
      </c>
      <c r="Z4" s="19" t="b">
        <f t="shared" si="0"/>
        <v>0</v>
      </c>
      <c r="AA4" s="19" t="b">
        <f t="shared" si="0"/>
        <v>0</v>
      </c>
      <c r="AB4" s="19" t="b">
        <f t="shared" si="0"/>
        <v>0</v>
      </c>
    </row>
    <row r="5" spans="1:35" ht="27.75" customHeight="1" thickBot="1" x14ac:dyDescent="0.35">
      <c r="A5" s="35"/>
      <c r="C5" s="34" t="str">
        <f>IF(AND(LEN($A$5)&gt;0,LEN($A$5)&lt;5),"ERROR: INCOMPLETE POSTCODE",IF(OR($A5="",$A5="Type your postcode here"),"",IF(AND(NOT(ISBLANK($G$9)),NOT(ISNA($G$9)))=FALSE,"ERROR, INCOMPLETE OR INVALID","")))</f>
        <v/>
      </c>
      <c r="D5" s="24"/>
    </row>
    <row r="6" spans="1:35" ht="9" customHeight="1" x14ac:dyDescent="0.25">
      <c r="C6" s="24"/>
      <c r="D6" s="24"/>
    </row>
    <row r="7" spans="1:35" ht="24.75" customHeight="1" x14ac:dyDescent="0.25">
      <c r="A7" s="33" t="s">
        <v>257</v>
      </c>
      <c r="D7" s="24"/>
      <c r="E7" s="5"/>
      <c r="G7" s="19" t="str">
        <f>UPPER(SUBSTITUTE(A5," ",""))</f>
        <v/>
      </c>
      <c r="H7" s="19" t="e">
        <f ca="1">FirstBitOfPostcode&amp;" "&amp;SecondBitOfPostcode</f>
        <v>#N/A</v>
      </c>
      <c r="I7" s="19" t="e">
        <f ca="1">OFFSET($A$3,0,MATCH(TRUE,$4:$4,0)-1)</f>
        <v>#N/A</v>
      </c>
      <c r="J7" s="19">
        <f>LEN(PostcodeNoSpaces)</f>
        <v>0</v>
      </c>
      <c r="K7" s="19" t="e">
        <f ca="1">TRIM(MID(PostcodeNoSpaces,1,PositionOfLastNumberInPostcodeString-1))</f>
        <v>#N/A</v>
      </c>
      <c r="L7" s="19" t="e">
        <f ca="1">TRIM(MID(PostcodeNoSpaces,PositionOfLastNumberInPostcodeString,LengthOfPostcodeString-PositionOfLastNumberInPostcodeString+1))</f>
        <v>#N/A</v>
      </c>
      <c r="AE7" s="5"/>
      <c r="AF7" s="5"/>
      <c r="AG7" s="5"/>
      <c r="AH7" s="5"/>
      <c r="AI7" s="5"/>
    </row>
    <row r="8" spans="1:35" ht="18" customHeight="1" thickBot="1" x14ac:dyDescent="0.3">
      <c r="A8" s="33" t="s">
        <v>256</v>
      </c>
      <c r="B8" s="26"/>
      <c r="C8" s="32" t="s">
        <v>255</v>
      </c>
      <c r="D8" s="24"/>
    </row>
    <row r="9" spans="1:35" ht="16.5" customHeight="1" thickBot="1" x14ac:dyDescent="0.3">
      <c r="A9" s="30" t="e">
        <f ca="1">IF(LEN(C5)&gt;0,"",FirstBitOfPostcode&amp;" "&amp;LEFT(SecondBitOfPostcode,1))</f>
        <v>#N/A</v>
      </c>
      <c r="B9" s="31"/>
      <c r="C9" s="30" t="e">
        <f ca="1">IF(LEN(C5)&gt;0,"",IF(LEN(PostcodeArea)=0,"",PostcodeArea&amp;" - "&amp;INDEX('All postcode data'!$1:$1048576,MATCH(PostcodeArea,'All postcode data'!B:B,0),3)))</f>
        <v>#N/A</v>
      </c>
      <c r="D9" s="24"/>
      <c r="G9" s="30" t="e">
        <f ca="1">IF(ISNUMBER(VALUE(MID(PostcodeDistrict,2,1))),LEFT(PostcodeDistrict,1),LEFT(PostcodeDistrict,2))</f>
        <v>#N/A</v>
      </c>
      <c r="I9" s="29" t="e">
        <f ca="1">FirstBitOfPostcode</f>
        <v>#N/A</v>
      </c>
      <c r="AD9" s="5"/>
    </row>
    <row r="10" spans="1:35" ht="16.5" customHeight="1" x14ac:dyDescent="0.25">
      <c r="A10" s="28"/>
      <c r="B10" s="28"/>
      <c r="C10" s="24"/>
      <c r="D10" s="24"/>
      <c r="AD10" s="5"/>
    </row>
    <row r="11" spans="1:35" ht="16.5" customHeight="1" x14ac:dyDescent="0.25">
      <c r="A11" s="25" t="s">
        <v>2</v>
      </c>
      <c r="B11" s="28"/>
      <c r="C11" s="5"/>
      <c r="D11" s="24"/>
      <c r="F11" s="22"/>
      <c r="AD11" s="5"/>
    </row>
    <row r="12" spans="1:35" s="26" customFormat="1" ht="18" customHeight="1" x14ac:dyDescent="0.25">
      <c r="A12" s="25" t="s">
        <v>254</v>
      </c>
      <c r="B12" s="28"/>
      <c r="C12" s="27"/>
      <c r="AC12" s="5"/>
    </row>
    <row r="13" spans="1:35" ht="16.5" customHeight="1" thickBot="1" x14ac:dyDescent="0.3">
      <c r="A13" s="25"/>
      <c r="B13" s="25"/>
      <c r="C13" s="24"/>
      <c r="E13" s="22"/>
      <c r="AC13" s="5"/>
    </row>
    <row r="14" spans="1:35" ht="16.5" customHeight="1" thickBot="1" x14ac:dyDescent="0.3">
      <c r="A14" s="23" t="e">
        <f ca="1">INDEX('All postcode data'!$1:$1048576,MATCH(PostcodeSector,'All postcode data'!$D:$D,0),5)</f>
        <v>#N/A</v>
      </c>
      <c r="C14" s="5"/>
      <c r="D14" s="5"/>
      <c r="E14" s="22"/>
      <c r="F14" s="5"/>
      <c r="G14" s="5"/>
      <c r="H14" s="5"/>
      <c r="I14" s="5"/>
      <c r="J14" s="5"/>
      <c r="K14" s="5"/>
      <c r="L14" s="5"/>
      <c r="M14" s="5"/>
      <c r="N14" s="5"/>
      <c r="O14" s="5"/>
      <c r="P14" s="5"/>
      <c r="Q14" s="5"/>
      <c r="R14" s="5"/>
      <c r="S14" s="5"/>
      <c r="T14" s="5"/>
      <c r="U14" s="5"/>
      <c r="V14" s="5"/>
      <c r="W14" s="5"/>
      <c r="X14" s="5"/>
      <c r="Y14" s="5"/>
      <c r="Z14" s="5"/>
      <c r="AA14" s="5"/>
      <c r="AB14" s="5"/>
      <c r="AC14" s="5"/>
      <c r="AD14" s="5"/>
      <c r="AE14" s="5"/>
    </row>
    <row r="16" spans="1:35" ht="16.5" customHeight="1" thickBot="1" x14ac:dyDescent="0.3">
      <c r="D16" s="21"/>
    </row>
    <row r="17" spans="1:1" ht="47.25" customHeight="1" thickTop="1" thickBot="1" x14ac:dyDescent="0.3">
      <c r="A17" s="20" t="s">
        <v>253</v>
      </c>
    </row>
    <row r="18" spans="1:1" ht="16.5" customHeight="1" thickTop="1" x14ac:dyDescent="0.25"/>
  </sheetData>
  <sheetProtection algorithmName="SHA-512" hashValue="hLLYtqKhX3QlrGe7QtkjVDETwtWkr7UFLE1K6IaF0oY/XxYGdM2n9/epSKqMH28J/zU5oDQurQin2b6KZg3hLg==" saltValue="dTFglvQNYLKQ9u6tnwnCXg==" spinCount="100000" sheet="1" objects="1" scenarios="1"/>
  <conditionalFormatting sqref="A13:B13">
    <cfRule type="expression" dxfId="4" priority="1">
      <formula>AND(NOT(ISBLANK($A$9)),NOT(ISNA($A$9)))=FALSE</formula>
    </cfRule>
  </conditionalFormatting>
  <conditionalFormatting sqref="A7:B9 A10:C10 C8 A11:B12 A14 E14 D9:AC11 C12:AB13">
    <cfRule type="expression" dxfId="3" priority="4">
      <formula>AND(NOT(ISBLANK($A$9)),NOT(ISNA($A$9)))=FALSE</formula>
    </cfRule>
  </conditionalFormatting>
  <conditionalFormatting sqref="C9">
    <cfRule type="expression" dxfId="2" priority="3">
      <formula>AND(NOT(ISBLANK($A$9)),NOT(ISNA($A$9)))=FALSE</formula>
    </cfRule>
  </conditionalFormatting>
  <conditionalFormatting sqref="C9 G9 I9">
    <cfRule type="expression" dxfId="1" priority="2">
      <formula>AND(NOT(ISBLANK(C9)),NOT(ISNA($A$9)))=FALSE</formula>
    </cfRule>
  </conditionalFormatting>
  <conditionalFormatting sqref="C5">
    <cfRule type="expression" dxfId="0" priority="5">
      <formula>LEN($C$5)&gt;0</formula>
    </cfRule>
  </conditionalFormatting>
  <hyperlinks>
    <hyperlink ref="A17" location="'All postcode data'!A1" display="Or click here to browse all geographies"/>
  </hyperlinks>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tabSelected="1" zoomScale="70" zoomScaleNormal="70" workbookViewId="0">
      <pane ySplit="8" topLeftCell="A232" activePane="bottomLeft" state="frozen"/>
      <selection pane="bottomLeft" activeCell="C241" sqref="C241"/>
    </sheetView>
  </sheetViews>
  <sheetFormatPr defaultRowHeight="15" outlineLevelRow="1" x14ac:dyDescent="0.25"/>
  <cols>
    <col min="1" max="1" width="31.25" style="5" customWidth="1"/>
    <col min="2" max="2" width="9.625" style="7" customWidth="1"/>
    <col min="3" max="3" width="46.25" style="5" customWidth="1"/>
    <col min="4" max="4" width="17.25" style="6" customWidth="1"/>
    <col min="5" max="5" width="22.5" style="50" customWidth="1"/>
    <col min="6" max="16384" width="9" style="5"/>
  </cols>
  <sheetData>
    <row r="1" spans="1:10" ht="27.75" customHeight="1" x14ac:dyDescent="0.25">
      <c r="A1" s="1" t="s">
        <v>363</v>
      </c>
      <c r="C1" s="1"/>
    </row>
    <row r="2" spans="1:10" ht="9" customHeight="1" x14ac:dyDescent="0.25">
      <c r="A2" s="1"/>
      <c r="C2" s="1"/>
    </row>
    <row r="3" spans="1:10" ht="27.75" customHeight="1" x14ac:dyDescent="0.25">
      <c r="A3" s="2" t="s">
        <v>0</v>
      </c>
      <c r="C3" s="1"/>
    </row>
    <row r="4" spans="1:10" ht="9" customHeight="1" thickBot="1" x14ac:dyDescent="0.3">
      <c r="C4" s="1"/>
    </row>
    <row r="5" spans="1:10" s="12" customFormat="1" ht="27.75" customHeight="1" thickBot="1" x14ac:dyDescent="0.25">
      <c r="A5" s="70" t="s">
        <v>1</v>
      </c>
      <c r="B5" s="71"/>
      <c r="C5" s="72"/>
      <c r="D5" s="9"/>
      <c r="E5" s="54">
        <f>HLOOKUP(E8,[2]publish!$A$275:$J$276,2,FALSE)</f>
        <v>6</v>
      </c>
    </row>
    <row r="6" spans="1:10" ht="12" customHeight="1" x14ac:dyDescent="0.25">
      <c r="J6" s="16"/>
    </row>
    <row r="7" spans="1:10" ht="15.75" customHeight="1" thickBot="1" x14ac:dyDescent="0.3">
      <c r="A7" s="3"/>
      <c r="B7" s="11"/>
      <c r="C7" s="4"/>
      <c r="D7" s="17"/>
      <c r="E7" s="13" t="s">
        <v>252</v>
      </c>
      <c r="F7" s="14"/>
      <c r="G7" s="14"/>
      <c r="H7" s="15"/>
      <c r="I7" s="15"/>
      <c r="J7" s="15"/>
    </row>
    <row r="8" spans="1:10" ht="18.75" customHeight="1" thickTop="1" x14ac:dyDescent="0.25">
      <c r="A8" s="10" t="s">
        <v>3</v>
      </c>
      <c r="B8" s="10" t="s">
        <v>4</v>
      </c>
      <c r="C8" s="10" t="s">
        <v>5</v>
      </c>
      <c r="D8" s="18" t="s">
        <v>6</v>
      </c>
      <c r="E8" s="52" t="s">
        <v>365</v>
      </c>
      <c r="J8" s="16"/>
    </row>
    <row r="9" spans="1:10" ht="15" customHeight="1" outlineLevel="1" x14ac:dyDescent="0.25">
      <c r="A9" s="8" t="s">
        <v>251</v>
      </c>
      <c r="B9" s="8" t="s">
        <v>332</v>
      </c>
      <c r="C9" s="6" t="s">
        <v>250</v>
      </c>
      <c r="D9" s="6" t="s">
        <v>7</v>
      </c>
      <c r="E9" s="51" t="str">
        <f>VLOOKUP($D9,[2]publish!$A:$J,$E$5,FALSE)</f>
        <v/>
      </c>
      <c r="H9" s="49"/>
      <c r="I9" s="6"/>
    </row>
    <row r="10" spans="1:10" ht="15" customHeight="1" outlineLevel="1" x14ac:dyDescent="0.25">
      <c r="A10" s="8" t="s">
        <v>251</v>
      </c>
      <c r="B10" s="8" t="s">
        <v>332</v>
      </c>
      <c r="C10" s="6" t="s">
        <v>250</v>
      </c>
      <c r="D10" s="6" t="s">
        <v>8</v>
      </c>
      <c r="E10" s="51" t="str">
        <f>VLOOKUP($D10,[2]publish!$A:$J,$E$5,FALSE)</f>
        <v/>
      </c>
      <c r="H10" s="49"/>
      <c r="I10" s="6"/>
    </row>
    <row r="11" spans="1:10" ht="15" customHeight="1" outlineLevel="1" x14ac:dyDescent="0.25">
      <c r="A11" s="8" t="s">
        <v>251</v>
      </c>
      <c r="B11" s="8" t="s">
        <v>332</v>
      </c>
      <c r="C11" s="6" t="s">
        <v>250</v>
      </c>
      <c r="D11" s="6" t="s">
        <v>9</v>
      </c>
      <c r="E11" s="51">
        <f>VLOOKUP($D11,[2]publish!$A:$J,$E$5,FALSE)</f>
        <v>98492.160000000003</v>
      </c>
      <c r="H11" s="49"/>
      <c r="I11" s="6"/>
    </row>
    <row r="12" spans="1:10" ht="15" customHeight="1" outlineLevel="1" x14ac:dyDescent="0.25">
      <c r="A12" s="8" t="s">
        <v>251</v>
      </c>
      <c r="B12" s="8" t="s">
        <v>332</v>
      </c>
      <c r="C12" s="6" t="s">
        <v>250</v>
      </c>
      <c r="D12" s="6" t="s">
        <v>10</v>
      </c>
      <c r="E12" s="51" t="str">
        <f>VLOOKUP($D12,[2]publish!$A:$J,$E$5,FALSE)</f>
        <v/>
      </c>
      <c r="H12" s="49"/>
      <c r="I12" s="6"/>
    </row>
    <row r="13" spans="1:10" ht="15" customHeight="1" outlineLevel="1" x14ac:dyDescent="0.25">
      <c r="A13" s="8" t="s">
        <v>251</v>
      </c>
      <c r="B13" s="8" t="s">
        <v>332</v>
      </c>
      <c r="C13" s="6" t="s">
        <v>250</v>
      </c>
      <c r="D13" s="6" t="s">
        <v>11</v>
      </c>
      <c r="E13" s="51" t="str">
        <f>VLOOKUP($D13,[2]publish!$A:$J,$E$5,FALSE)</f>
        <v/>
      </c>
      <c r="H13" s="49"/>
      <c r="I13" s="6"/>
    </row>
    <row r="14" spans="1:10" ht="15" customHeight="1" outlineLevel="1" x14ac:dyDescent="0.25">
      <c r="A14" s="8" t="s">
        <v>251</v>
      </c>
      <c r="B14" s="8" t="s">
        <v>332</v>
      </c>
      <c r="C14" s="6" t="s">
        <v>250</v>
      </c>
      <c r="D14" s="6" t="s">
        <v>12</v>
      </c>
      <c r="E14" s="51" t="str">
        <f>VLOOKUP($D14,[2]publish!$A:$J,$E$5,FALSE)</f>
        <v/>
      </c>
      <c r="H14" s="49"/>
      <c r="I14" s="6"/>
    </row>
    <row r="15" spans="1:10" ht="15" customHeight="1" outlineLevel="1" x14ac:dyDescent="0.25">
      <c r="A15" s="8" t="s">
        <v>251</v>
      </c>
      <c r="B15" s="8" t="s">
        <v>332</v>
      </c>
      <c r="C15" s="6" t="s">
        <v>250</v>
      </c>
      <c r="D15" s="6" t="s">
        <v>13</v>
      </c>
      <c r="E15" s="51" t="str">
        <f>VLOOKUP($D15,[2]publish!$A:$J,$E$5,FALSE)</f>
        <v/>
      </c>
      <c r="H15" s="49"/>
      <c r="I15" s="6"/>
    </row>
    <row r="16" spans="1:10" ht="15" customHeight="1" outlineLevel="1" x14ac:dyDescent="0.25">
      <c r="A16" s="8" t="s">
        <v>251</v>
      </c>
      <c r="B16" s="8" t="s">
        <v>332</v>
      </c>
      <c r="C16" s="6" t="s">
        <v>250</v>
      </c>
      <c r="D16" s="6" t="s">
        <v>14</v>
      </c>
      <c r="E16" s="51">
        <f>VLOOKUP($D16,[2]publish!$A:$J,$E$5,FALSE)</f>
        <v>792684.29</v>
      </c>
      <c r="H16" s="49"/>
      <c r="I16" s="6"/>
    </row>
    <row r="17" spans="1:9" ht="15" customHeight="1" outlineLevel="1" x14ac:dyDescent="0.25">
      <c r="A17" s="8" t="s">
        <v>251</v>
      </c>
      <c r="B17" s="8" t="s">
        <v>332</v>
      </c>
      <c r="C17" s="6" t="s">
        <v>250</v>
      </c>
      <c r="D17" s="6" t="s">
        <v>15</v>
      </c>
      <c r="E17" s="51" t="str">
        <f>VLOOKUP($D17,[2]publish!$A:$J,$E$5,FALSE)</f>
        <v/>
      </c>
      <c r="H17" s="49"/>
      <c r="I17" s="6"/>
    </row>
    <row r="18" spans="1:9" ht="15" customHeight="1" outlineLevel="1" x14ac:dyDescent="0.25">
      <c r="A18" s="8" t="s">
        <v>251</v>
      </c>
      <c r="B18" s="8" t="s">
        <v>332</v>
      </c>
      <c r="C18" s="6" t="s">
        <v>250</v>
      </c>
      <c r="D18" s="6" t="s">
        <v>16</v>
      </c>
      <c r="E18" s="51">
        <f>VLOOKUP($D18,[2]publish!$A:$J,$E$5,FALSE)</f>
        <v>409472.38</v>
      </c>
      <c r="H18" s="49"/>
      <c r="I18" s="6"/>
    </row>
    <row r="19" spans="1:9" ht="15" customHeight="1" outlineLevel="1" x14ac:dyDescent="0.25">
      <c r="A19" s="8" t="s">
        <v>251</v>
      </c>
      <c r="B19" s="8" t="s">
        <v>332</v>
      </c>
      <c r="C19" s="6" t="s">
        <v>250</v>
      </c>
      <c r="D19" s="6" t="s">
        <v>17</v>
      </c>
      <c r="E19" s="51">
        <f>VLOOKUP($D19,[2]publish!$A:$J,$E$5,FALSE)</f>
        <v>274681.65999999997</v>
      </c>
      <c r="H19" s="49"/>
      <c r="I19" s="6"/>
    </row>
    <row r="20" spans="1:9" ht="15" customHeight="1" outlineLevel="1" x14ac:dyDescent="0.25">
      <c r="A20" s="8" t="s">
        <v>251</v>
      </c>
      <c r="B20" s="8" t="s">
        <v>332</v>
      </c>
      <c r="C20" s="6" t="s">
        <v>250</v>
      </c>
      <c r="D20" s="6" t="s">
        <v>18</v>
      </c>
      <c r="E20" s="51" t="str">
        <f>VLOOKUP($D20,[2]publish!$A:$J,$E$5,FALSE)</f>
        <v/>
      </c>
      <c r="H20" s="49"/>
      <c r="I20" s="6"/>
    </row>
    <row r="21" spans="1:9" ht="15" customHeight="1" outlineLevel="1" x14ac:dyDescent="0.25">
      <c r="A21" s="8" t="s">
        <v>251</v>
      </c>
      <c r="B21" s="8" t="s">
        <v>332</v>
      </c>
      <c r="C21" s="6" t="s">
        <v>250</v>
      </c>
      <c r="D21" s="6" t="s">
        <v>19</v>
      </c>
      <c r="E21" s="51">
        <f>VLOOKUP($D21,[2]publish!$A:$J,$E$5,FALSE)</f>
        <v>110854.77</v>
      </c>
      <c r="H21" s="49"/>
      <c r="I21" s="6"/>
    </row>
    <row r="22" spans="1:9" ht="15" customHeight="1" outlineLevel="1" x14ac:dyDescent="0.25">
      <c r="A22" s="8" t="s">
        <v>251</v>
      </c>
      <c r="B22" s="8" t="s">
        <v>332</v>
      </c>
      <c r="C22" s="6" t="s">
        <v>250</v>
      </c>
      <c r="D22" s="6" t="s">
        <v>20</v>
      </c>
      <c r="E22" s="51">
        <f>VLOOKUP($D22,[2]publish!$A:$J,$E$5,FALSE)</f>
        <v>125688.93</v>
      </c>
      <c r="H22" s="49"/>
      <c r="I22" s="6"/>
    </row>
    <row r="23" spans="1:9" ht="15" customHeight="1" outlineLevel="1" x14ac:dyDescent="0.25">
      <c r="A23" s="8" t="s">
        <v>251</v>
      </c>
      <c r="B23" s="8" t="s">
        <v>332</v>
      </c>
      <c r="C23" s="6" t="s">
        <v>250</v>
      </c>
      <c r="D23" s="6" t="s">
        <v>21</v>
      </c>
      <c r="E23" s="51">
        <f>VLOOKUP($D23,[2]publish!$A:$J,$E$5,FALSE)</f>
        <v>253856.05</v>
      </c>
      <c r="H23" s="49"/>
      <c r="I23" s="6"/>
    </row>
    <row r="24" spans="1:9" ht="15" customHeight="1" outlineLevel="1" x14ac:dyDescent="0.25">
      <c r="A24" s="8" t="s">
        <v>251</v>
      </c>
      <c r="B24" s="8" t="s">
        <v>332</v>
      </c>
      <c r="C24" s="6" t="s">
        <v>250</v>
      </c>
      <c r="D24" s="6" t="s">
        <v>22</v>
      </c>
      <c r="E24" s="51" t="str">
        <f>VLOOKUP($D24,[2]publish!$A:$J,$E$5,FALSE)</f>
        <v/>
      </c>
      <c r="H24" s="49"/>
      <c r="I24" s="6"/>
    </row>
    <row r="25" spans="1:9" ht="15" customHeight="1" outlineLevel="1" x14ac:dyDescent="0.25">
      <c r="A25" s="8" t="s">
        <v>251</v>
      </c>
      <c r="B25" s="8" t="s">
        <v>332</v>
      </c>
      <c r="C25" s="6" t="s">
        <v>250</v>
      </c>
      <c r="D25" s="6" t="s">
        <v>23</v>
      </c>
      <c r="E25" s="51">
        <f>VLOOKUP($D25,[2]publish!$A:$J,$E$5,FALSE)</f>
        <v>207906.97</v>
      </c>
      <c r="H25" s="49"/>
      <c r="I25" s="6"/>
    </row>
    <row r="26" spans="1:9" ht="15" customHeight="1" outlineLevel="1" x14ac:dyDescent="0.25">
      <c r="A26" s="8" t="s">
        <v>251</v>
      </c>
      <c r="B26" s="8" t="s">
        <v>332</v>
      </c>
      <c r="C26" s="6" t="s">
        <v>250</v>
      </c>
      <c r="D26" s="6" t="s">
        <v>24</v>
      </c>
      <c r="E26" s="51">
        <f>VLOOKUP($D26,[2]publish!$A:$J,$E$5,FALSE)</f>
        <v>225639.02</v>
      </c>
      <c r="H26" s="49"/>
      <c r="I26" s="6"/>
    </row>
    <row r="27" spans="1:9" ht="15" customHeight="1" outlineLevel="1" x14ac:dyDescent="0.25">
      <c r="A27" s="8" t="s">
        <v>251</v>
      </c>
      <c r="B27" s="8" t="s">
        <v>332</v>
      </c>
      <c r="C27" s="6" t="s">
        <v>250</v>
      </c>
      <c r="D27" s="6" t="s">
        <v>338</v>
      </c>
      <c r="E27" s="51" t="str">
        <f>VLOOKUP($D27,[2]publish!$A:$J,$E$5,FALSE)</f>
        <v/>
      </c>
      <c r="H27" s="49"/>
      <c r="I27" s="6"/>
    </row>
    <row r="28" spans="1:9" ht="15" customHeight="1" outlineLevel="1" x14ac:dyDescent="0.25">
      <c r="A28" s="8" t="s">
        <v>251</v>
      </c>
      <c r="B28" s="8" t="s">
        <v>332</v>
      </c>
      <c r="C28" s="6" t="s">
        <v>250</v>
      </c>
      <c r="D28" s="6" t="s">
        <v>25</v>
      </c>
      <c r="E28" s="51">
        <f>VLOOKUP($D28,[2]publish!$A:$J,$E$5,FALSE)</f>
        <v>290673.63</v>
      </c>
      <c r="H28" s="49"/>
      <c r="I28" s="6"/>
    </row>
    <row r="29" spans="1:9" ht="15" customHeight="1" outlineLevel="1" x14ac:dyDescent="0.25">
      <c r="A29" s="8" t="s">
        <v>251</v>
      </c>
      <c r="B29" s="8" t="s">
        <v>332</v>
      </c>
      <c r="C29" s="6" t="s">
        <v>250</v>
      </c>
      <c r="D29" s="6" t="s">
        <v>26</v>
      </c>
      <c r="E29" s="51">
        <f>VLOOKUP($D29,[2]publish!$A:$J,$E$5,FALSE)</f>
        <v>105735.47</v>
      </c>
      <c r="H29" s="49"/>
      <c r="I29" s="6"/>
    </row>
    <row r="30" spans="1:9" ht="15" customHeight="1" outlineLevel="1" x14ac:dyDescent="0.25">
      <c r="A30" s="8" t="s">
        <v>251</v>
      </c>
      <c r="B30" s="8" t="s">
        <v>332</v>
      </c>
      <c r="C30" s="6" t="s">
        <v>250</v>
      </c>
      <c r="D30" s="6" t="s">
        <v>27</v>
      </c>
      <c r="E30" s="51">
        <f>VLOOKUP($D30,[2]publish!$A:$J,$E$5,FALSE)</f>
        <v>381988.01</v>
      </c>
      <c r="H30" s="49"/>
      <c r="I30" s="6"/>
    </row>
    <row r="31" spans="1:9" ht="15" customHeight="1" outlineLevel="1" x14ac:dyDescent="0.25">
      <c r="A31" s="8" t="s">
        <v>251</v>
      </c>
      <c r="B31" s="8" t="s">
        <v>332</v>
      </c>
      <c r="C31" s="6" t="s">
        <v>250</v>
      </c>
      <c r="D31" s="6" t="s">
        <v>28</v>
      </c>
      <c r="E31" s="51" t="str">
        <f>VLOOKUP($D31,[2]publish!$A:$J,$E$5,FALSE)</f>
        <v/>
      </c>
      <c r="H31" s="49"/>
      <c r="I31" s="6"/>
    </row>
    <row r="32" spans="1:9" ht="15" customHeight="1" outlineLevel="1" x14ac:dyDescent="0.25">
      <c r="A32" s="8" t="s">
        <v>251</v>
      </c>
      <c r="B32" s="8" t="s">
        <v>332</v>
      </c>
      <c r="C32" s="6" t="s">
        <v>250</v>
      </c>
      <c r="D32" s="6" t="s">
        <v>29</v>
      </c>
      <c r="E32" s="51" t="str">
        <f>VLOOKUP($D32,[2]publish!$A:$J,$E$5,FALSE)</f>
        <v/>
      </c>
      <c r="H32" s="49"/>
      <c r="I32" s="6"/>
    </row>
    <row r="33" spans="1:9" ht="15" customHeight="1" outlineLevel="1" x14ac:dyDescent="0.25">
      <c r="A33" s="8" t="s">
        <v>251</v>
      </c>
      <c r="B33" s="8" t="s">
        <v>332</v>
      </c>
      <c r="C33" s="6" t="s">
        <v>250</v>
      </c>
      <c r="D33" s="6" t="s">
        <v>30</v>
      </c>
      <c r="E33" s="51">
        <f>VLOOKUP($D33,[2]publish!$A:$J,$E$5,FALSE)</f>
        <v>288371.74</v>
      </c>
      <c r="H33" s="49"/>
      <c r="I33" s="6"/>
    </row>
    <row r="34" spans="1:9" ht="15" customHeight="1" outlineLevel="1" x14ac:dyDescent="0.25">
      <c r="A34" s="8" t="s">
        <v>251</v>
      </c>
      <c r="B34" s="8" t="s">
        <v>332</v>
      </c>
      <c r="C34" s="6" t="s">
        <v>250</v>
      </c>
      <c r="D34" s="6" t="s">
        <v>31</v>
      </c>
      <c r="E34" s="51">
        <f>VLOOKUP($D34,[2]publish!$A:$J,$E$5,FALSE)</f>
        <v>281262.23</v>
      </c>
      <c r="H34" s="49"/>
      <c r="I34" s="6"/>
    </row>
    <row r="35" spans="1:9" ht="15" customHeight="1" outlineLevel="1" x14ac:dyDescent="0.25">
      <c r="A35" s="8" t="s">
        <v>251</v>
      </c>
      <c r="B35" s="8" t="s">
        <v>332</v>
      </c>
      <c r="C35" s="6" t="s">
        <v>250</v>
      </c>
      <c r="D35" s="6" t="s">
        <v>32</v>
      </c>
      <c r="E35" s="51">
        <f>VLOOKUP($D35,[2]publish!$A:$J,$E$5,FALSE)</f>
        <v>261064.08</v>
      </c>
      <c r="H35" s="49"/>
      <c r="I35" s="6"/>
    </row>
    <row r="36" spans="1:9" ht="15" customHeight="1" outlineLevel="1" x14ac:dyDescent="0.25">
      <c r="A36" s="8" t="s">
        <v>251</v>
      </c>
      <c r="B36" s="8" t="s">
        <v>332</v>
      </c>
      <c r="C36" s="6" t="s">
        <v>250</v>
      </c>
      <c r="D36" s="6" t="s">
        <v>33</v>
      </c>
      <c r="E36" s="51">
        <f>VLOOKUP($D36,[2]publish!$A:$J,$E$5,FALSE)</f>
        <v>593706.76</v>
      </c>
      <c r="H36" s="49"/>
      <c r="I36" s="6"/>
    </row>
    <row r="37" spans="1:9" ht="15" customHeight="1" outlineLevel="1" x14ac:dyDescent="0.25">
      <c r="A37" s="8" t="s">
        <v>251</v>
      </c>
      <c r="B37" s="8" t="s">
        <v>332</v>
      </c>
      <c r="C37" s="6" t="s">
        <v>250</v>
      </c>
      <c r="D37" s="6" t="s">
        <v>34</v>
      </c>
      <c r="E37" s="51">
        <f>VLOOKUP($D37,[2]publish!$A:$J,$E$5,FALSE)</f>
        <v>385846.19</v>
      </c>
      <c r="H37" s="49"/>
      <c r="I37" s="6"/>
    </row>
    <row r="38" spans="1:9" ht="15" customHeight="1" outlineLevel="1" x14ac:dyDescent="0.25">
      <c r="A38" s="8" t="s">
        <v>251</v>
      </c>
      <c r="B38" s="8" t="s">
        <v>332</v>
      </c>
      <c r="C38" s="6" t="s">
        <v>250</v>
      </c>
      <c r="D38" s="6" t="s">
        <v>35</v>
      </c>
      <c r="E38" s="51">
        <f>VLOOKUP($D38,[2]publish!$A:$J,$E$5,FALSE)</f>
        <v>508512.55</v>
      </c>
      <c r="H38" s="49"/>
      <c r="I38" s="6"/>
    </row>
    <row r="39" spans="1:9" ht="15" customHeight="1" outlineLevel="1" x14ac:dyDescent="0.25">
      <c r="A39" s="8" t="s">
        <v>251</v>
      </c>
      <c r="B39" s="8" t="s">
        <v>332</v>
      </c>
      <c r="C39" s="6" t="s">
        <v>250</v>
      </c>
      <c r="D39" s="6" t="s">
        <v>36</v>
      </c>
      <c r="E39" s="51">
        <f>VLOOKUP($D39,[2]publish!$A:$J,$E$5,FALSE)</f>
        <v>501571.19</v>
      </c>
      <c r="H39" s="49"/>
      <c r="I39" s="6"/>
    </row>
    <row r="40" spans="1:9" ht="15" customHeight="1" outlineLevel="1" x14ac:dyDescent="0.25">
      <c r="A40" s="8" t="s">
        <v>251</v>
      </c>
      <c r="B40" s="8" t="s">
        <v>332</v>
      </c>
      <c r="C40" s="6" t="s">
        <v>250</v>
      </c>
      <c r="D40" s="6" t="s">
        <v>37</v>
      </c>
      <c r="E40" s="51">
        <f>VLOOKUP($D40,[2]publish!$A:$J,$E$5,FALSE)</f>
        <v>305088.94</v>
      </c>
      <c r="H40" s="49"/>
      <c r="I40" s="6"/>
    </row>
    <row r="41" spans="1:9" ht="15" customHeight="1" outlineLevel="1" x14ac:dyDescent="0.25">
      <c r="A41" s="8" t="s">
        <v>251</v>
      </c>
      <c r="B41" s="8" t="s">
        <v>332</v>
      </c>
      <c r="C41" s="6" t="s">
        <v>250</v>
      </c>
      <c r="D41" s="6" t="s">
        <v>38</v>
      </c>
      <c r="E41" s="51" t="str">
        <f>VLOOKUP($D41,[2]publish!$A:$J,$E$5,FALSE)</f>
        <v/>
      </c>
      <c r="H41" s="49"/>
      <c r="I41" s="6"/>
    </row>
    <row r="42" spans="1:9" ht="15" customHeight="1" outlineLevel="1" x14ac:dyDescent="0.25">
      <c r="A42" s="8" t="s">
        <v>251</v>
      </c>
      <c r="B42" s="8" t="s">
        <v>332</v>
      </c>
      <c r="C42" s="6" t="s">
        <v>250</v>
      </c>
      <c r="D42" s="6" t="s">
        <v>39</v>
      </c>
      <c r="E42" s="51">
        <f>VLOOKUP($D42,[2]publish!$A:$J,$E$5,FALSE)</f>
        <v>333527.78999999998</v>
      </c>
      <c r="H42" s="49"/>
      <c r="I42" s="6"/>
    </row>
    <row r="43" spans="1:9" ht="15" customHeight="1" outlineLevel="1" x14ac:dyDescent="0.25">
      <c r="A43" s="8" t="s">
        <v>251</v>
      </c>
      <c r="B43" s="8" t="s">
        <v>332</v>
      </c>
      <c r="C43" s="6" t="s">
        <v>250</v>
      </c>
      <c r="D43" s="6" t="s">
        <v>40</v>
      </c>
      <c r="E43" s="51">
        <f>VLOOKUP($D43,[2]publish!$A:$J,$E$5,FALSE)</f>
        <v>532385.35</v>
      </c>
      <c r="H43" s="49"/>
      <c r="I43" s="6"/>
    </row>
    <row r="44" spans="1:9" ht="15" customHeight="1" outlineLevel="1" x14ac:dyDescent="0.25">
      <c r="A44" s="8" t="s">
        <v>251</v>
      </c>
      <c r="B44" s="8" t="s">
        <v>332</v>
      </c>
      <c r="C44" s="6" t="s">
        <v>250</v>
      </c>
      <c r="D44" s="6" t="s">
        <v>41</v>
      </c>
      <c r="E44" s="51">
        <f>VLOOKUP($D44,[2]publish!$A:$J,$E$5,FALSE)</f>
        <v>587383.78</v>
      </c>
      <c r="H44" s="49"/>
      <c r="I44" s="6"/>
    </row>
    <row r="45" spans="1:9" ht="15" customHeight="1" outlineLevel="1" x14ac:dyDescent="0.25">
      <c r="A45" s="8" t="s">
        <v>251</v>
      </c>
      <c r="B45" s="8" t="s">
        <v>332</v>
      </c>
      <c r="C45" s="6" t="s">
        <v>250</v>
      </c>
      <c r="D45" s="6" t="s">
        <v>42</v>
      </c>
      <c r="E45" s="51">
        <f>VLOOKUP($D45,[2]publish!$A:$J,$E$5,FALSE)</f>
        <v>449293.53</v>
      </c>
      <c r="H45" s="49"/>
      <c r="I45" s="6"/>
    </row>
    <row r="46" spans="1:9" ht="15" customHeight="1" outlineLevel="1" x14ac:dyDescent="0.25">
      <c r="A46" s="8" t="s">
        <v>251</v>
      </c>
      <c r="B46" s="8" t="s">
        <v>332</v>
      </c>
      <c r="C46" s="6" t="s">
        <v>250</v>
      </c>
      <c r="D46" s="6" t="s">
        <v>43</v>
      </c>
      <c r="E46" s="51" t="str">
        <f>VLOOKUP($D46,[2]publish!$A:$J,$E$5,FALSE)</f>
        <v/>
      </c>
      <c r="H46" s="49"/>
      <c r="I46" s="6"/>
    </row>
    <row r="47" spans="1:9" ht="15" customHeight="1" outlineLevel="1" x14ac:dyDescent="0.25">
      <c r="A47" s="8" t="s">
        <v>251</v>
      </c>
      <c r="B47" s="8" t="s">
        <v>332</v>
      </c>
      <c r="C47" s="6" t="s">
        <v>250</v>
      </c>
      <c r="D47" s="6" t="s">
        <v>44</v>
      </c>
      <c r="E47" s="51">
        <f>VLOOKUP($D47,[2]publish!$A:$J,$E$5,FALSE)</f>
        <v>288522.40000000002</v>
      </c>
      <c r="H47" s="49"/>
      <c r="I47" s="6"/>
    </row>
    <row r="48" spans="1:9" ht="15" customHeight="1" outlineLevel="1" x14ac:dyDescent="0.25">
      <c r="A48" s="8" t="s">
        <v>251</v>
      </c>
      <c r="B48" s="8" t="s">
        <v>332</v>
      </c>
      <c r="C48" s="6" t="s">
        <v>250</v>
      </c>
      <c r="D48" s="6" t="s">
        <v>45</v>
      </c>
      <c r="E48" s="51">
        <f>VLOOKUP($D48,[2]publish!$A:$J,$E$5,FALSE)</f>
        <v>472452.64</v>
      </c>
      <c r="H48" s="49"/>
      <c r="I48" s="6"/>
    </row>
    <row r="49" spans="1:9" ht="15" customHeight="1" outlineLevel="1" x14ac:dyDescent="0.25">
      <c r="A49" s="8" t="s">
        <v>251</v>
      </c>
      <c r="B49" s="8" t="s">
        <v>332</v>
      </c>
      <c r="C49" s="6" t="s">
        <v>250</v>
      </c>
      <c r="D49" s="6" t="s">
        <v>46</v>
      </c>
      <c r="E49" s="51">
        <f>VLOOKUP($D49,[2]publish!$A:$J,$E$5,FALSE)</f>
        <v>279182.76</v>
      </c>
      <c r="H49" s="49"/>
      <c r="I49" s="6"/>
    </row>
    <row r="50" spans="1:9" ht="15" customHeight="1" outlineLevel="1" x14ac:dyDescent="0.25">
      <c r="A50" s="8" t="s">
        <v>251</v>
      </c>
      <c r="B50" s="8" t="s">
        <v>332</v>
      </c>
      <c r="C50" s="6" t="s">
        <v>250</v>
      </c>
      <c r="D50" s="6" t="s">
        <v>47</v>
      </c>
      <c r="E50" s="51">
        <f>VLOOKUP($D50,[2]publish!$A:$J,$E$5,FALSE)</f>
        <v>418163.3</v>
      </c>
      <c r="H50" s="49"/>
      <c r="I50" s="6"/>
    </row>
    <row r="51" spans="1:9" ht="15" customHeight="1" outlineLevel="1" x14ac:dyDescent="0.25">
      <c r="A51" s="8" t="s">
        <v>251</v>
      </c>
      <c r="B51" s="8" t="s">
        <v>332</v>
      </c>
      <c r="C51" s="6" t="s">
        <v>250</v>
      </c>
      <c r="D51" s="6" t="s">
        <v>339</v>
      </c>
      <c r="E51" s="51" t="str">
        <f>VLOOKUP($D51,[2]publish!$A:$J,$E$5,FALSE)</f>
        <v/>
      </c>
      <c r="H51" s="49"/>
      <c r="I51" s="6"/>
    </row>
    <row r="52" spans="1:9" ht="15" customHeight="1" outlineLevel="1" x14ac:dyDescent="0.25">
      <c r="A52" s="8" t="s">
        <v>251</v>
      </c>
      <c r="B52" s="8" t="s">
        <v>332</v>
      </c>
      <c r="C52" s="6" t="s">
        <v>250</v>
      </c>
      <c r="D52" s="6" t="s">
        <v>48</v>
      </c>
      <c r="E52" s="51">
        <f>VLOOKUP($D52,[2]publish!$A:$J,$E$5,FALSE)</f>
        <v>348334.71</v>
      </c>
      <c r="H52" s="49"/>
      <c r="I52" s="6"/>
    </row>
    <row r="53" spans="1:9" ht="15" customHeight="1" outlineLevel="1" x14ac:dyDescent="0.25">
      <c r="A53" s="8" t="s">
        <v>251</v>
      </c>
      <c r="B53" s="8" t="s">
        <v>332</v>
      </c>
      <c r="C53" s="6" t="s">
        <v>250</v>
      </c>
      <c r="D53" s="6" t="s">
        <v>49</v>
      </c>
      <c r="E53" s="51">
        <f>VLOOKUP($D53,[2]publish!$A:$J,$E$5,FALSE)</f>
        <v>317574.71000000002</v>
      </c>
      <c r="H53" s="49"/>
      <c r="I53" s="6"/>
    </row>
    <row r="54" spans="1:9" ht="15" customHeight="1" outlineLevel="1" x14ac:dyDescent="0.25">
      <c r="A54" s="8" t="s">
        <v>251</v>
      </c>
      <c r="B54" s="8" t="s">
        <v>332</v>
      </c>
      <c r="C54" s="6" t="s">
        <v>250</v>
      </c>
      <c r="D54" s="6" t="s">
        <v>50</v>
      </c>
      <c r="E54" s="51">
        <f>VLOOKUP($D54,[2]publish!$A:$J,$E$5,FALSE)</f>
        <v>458354.49</v>
      </c>
      <c r="H54" s="49"/>
      <c r="I54" s="6"/>
    </row>
    <row r="55" spans="1:9" ht="15" customHeight="1" outlineLevel="1" x14ac:dyDescent="0.25">
      <c r="A55" s="8" t="s">
        <v>251</v>
      </c>
      <c r="B55" s="8" t="s">
        <v>332</v>
      </c>
      <c r="C55" s="6" t="s">
        <v>250</v>
      </c>
      <c r="D55" s="6" t="s">
        <v>51</v>
      </c>
      <c r="E55" s="51">
        <f>VLOOKUP($D55,[2]publish!$A:$J,$E$5,FALSE)</f>
        <v>288109.59999999998</v>
      </c>
      <c r="H55" s="49"/>
      <c r="I55" s="6"/>
    </row>
    <row r="56" spans="1:9" ht="15" customHeight="1" outlineLevel="1" x14ac:dyDescent="0.25">
      <c r="A56" s="8" t="s">
        <v>251</v>
      </c>
      <c r="B56" s="8" t="s">
        <v>332</v>
      </c>
      <c r="C56" s="6" t="s">
        <v>250</v>
      </c>
      <c r="D56" s="6" t="s">
        <v>52</v>
      </c>
      <c r="E56" s="51">
        <f>VLOOKUP($D56,[2]publish!$A:$J,$E$5,FALSE)</f>
        <v>587984.80000000005</v>
      </c>
      <c r="H56" s="49"/>
      <c r="I56" s="6"/>
    </row>
    <row r="57" spans="1:9" ht="15" customHeight="1" outlineLevel="1" x14ac:dyDescent="0.25">
      <c r="A57" s="8" t="s">
        <v>251</v>
      </c>
      <c r="B57" s="8" t="s">
        <v>332</v>
      </c>
      <c r="C57" s="6" t="s">
        <v>250</v>
      </c>
      <c r="D57" s="6" t="s">
        <v>53</v>
      </c>
      <c r="E57" s="51">
        <f>VLOOKUP($D57,[2]publish!$A:$J,$E$5,FALSE)</f>
        <v>348189.61</v>
      </c>
      <c r="H57" s="49"/>
      <c r="I57" s="6"/>
    </row>
    <row r="58" spans="1:9" ht="15" customHeight="1" outlineLevel="1" x14ac:dyDescent="0.25">
      <c r="A58" s="8" t="s">
        <v>251</v>
      </c>
      <c r="B58" s="8" t="s">
        <v>332</v>
      </c>
      <c r="C58" s="6" t="s">
        <v>250</v>
      </c>
      <c r="D58" s="6" t="s">
        <v>54</v>
      </c>
      <c r="E58" s="51">
        <f>VLOOKUP($D58,[2]publish!$A:$J,$E$5,FALSE)</f>
        <v>318600.57</v>
      </c>
      <c r="H58" s="49"/>
      <c r="I58" s="6"/>
    </row>
    <row r="59" spans="1:9" ht="15" customHeight="1" outlineLevel="1" x14ac:dyDescent="0.25">
      <c r="A59" s="8" t="s">
        <v>251</v>
      </c>
      <c r="B59" s="8" t="s">
        <v>332</v>
      </c>
      <c r="C59" s="6" t="s">
        <v>250</v>
      </c>
      <c r="D59" s="6" t="s">
        <v>55</v>
      </c>
      <c r="E59" s="51">
        <f>VLOOKUP($D59,[2]publish!$A:$J,$E$5,FALSE)</f>
        <v>382725.53</v>
      </c>
      <c r="H59" s="49"/>
      <c r="I59" s="6"/>
    </row>
    <row r="60" spans="1:9" ht="15" customHeight="1" outlineLevel="1" x14ac:dyDescent="0.25">
      <c r="A60" s="8" t="s">
        <v>251</v>
      </c>
      <c r="B60" s="8" t="s">
        <v>332</v>
      </c>
      <c r="C60" s="6" t="s">
        <v>250</v>
      </c>
      <c r="D60" s="6" t="s">
        <v>340</v>
      </c>
      <c r="E60" s="51" t="str">
        <f>VLOOKUP($D60,[2]publish!$A:$J,$E$5,FALSE)</f>
        <v/>
      </c>
      <c r="H60" s="49"/>
      <c r="I60" s="6"/>
    </row>
    <row r="61" spans="1:9" ht="15" customHeight="1" outlineLevel="1" x14ac:dyDescent="0.25">
      <c r="A61" s="8" t="s">
        <v>251</v>
      </c>
      <c r="B61" s="8" t="s">
        <v>332</v>
      </c>
      <c r="C61" s="6" t="s">
        <v>250</v>
      </c>
      <c r="D61" s="6" t="s">
        <v>56</v>
      </c>
      <c r="E61" s="51">
        <f>VLOOKUP($D61,[2]publish!$A:$J,$E$5,FALSE)</f>
        <v>298579.44</v>
      </c>
      <c r="H61" s="49"/>
      <c r="I61" s="6"/>
    </row>
    <row r="62" spans="1:9" ht="15" customHeight="1" outlineLevel="1" x14ac:dyDescent="0.25">
      <c r="A62" s="8" t="s">
        <v>251</v>
      </c>
      <c r="B62" s="8" t="s">
        <v>332</v>
      </c>
      <c r="C62" s="6" t="s">
        <v>250</v>
      </c>
      <c r="D62" s="6" t="s">
        <v>57</v>
      </c>
      <c r="E62" s="51">
        <f>VLOOKUP($D62,[2]publish!$A:$J,$E$5,FALSE)</f>
        <v>383438.46</v>
      </c>
      <c r="H62" s="49"/>
      <c r="I62" s="6"/>
    </row>
    <row r="63" spans="1:9" ht="15" customHeight="1" outlineLevel="1" x14ac:dyDescent="0.25">
      <c r="A63" s="8" t="s">
        <v>251</v>
      </c>
      <c r="B63" s="8" t="s">
        <v>332</v>
      </c>
      <c r="C63" s="6" t="s">
        <v>250</v>
      </c>
      <c r="D63" s="6" t="s">
        <v>58</v>
      </c>
      <c r="E63" s="51">
        <f>VLOOKUP($D63,[2]publish!$A:$J,$E$5,FALSE)</f>
        <v>536799.01</v>
      </c>
      <c r="H63" s="49"/>
      <c r="I63" s="6"/>
    </row>
    <row r="64" spans="1:9" ht="15" customHeight="1" outlineLevel="1" x14ac:dyDescent="0.25">
      <c r="A64" s="8" t="s">
        <v>251</v>
      </c>
      <c r="B64" s="8" t="s">
        <v>332</v>
      </c>
      <c r="C64" s="6" t="s">
        <v>250</v>
      </c>
      <c r="D64" s="6" t="s">
        <v>59</v>
      </c>
      <c r="E64" s="51">
        <f>VLOOKUP($D64,[2]publish!$A:$J,$E$5,FALSE)</f>
        <v>209275.42</v>
      </c>
      <c r="H64" s="49"/>
      <c r="I64" s="6"/>
    </row>
    <row r="65" spans="1:9" ht="15" customHeight="1" outlineLevel="1" x14ac:dyDescent="0.25">
      <c r="A65" s="8" t="s">
        <v>251</v>
      </c>
      <c r="B65" s="8" t="s">
        <v>332</v>
      </c>
      <c r="C65" s="6" t="s">
        <v>250</v>
      </c>
      <c r="D65" s="6" t="s">
        <v>60</v>
      </c>
      <c r="E65" s="51">
        <f>VLOOKUP($D65,[2]publish!$A:$J,$E$5,FALSE)</f>
        <v>701006.45</v>
      </c>
      <c r="H65" s="49"/>
      <c r="I65" s="6"/>
    </row>
    <row r="66" spans="1:9" ht="15" customHeight="1" outlineLevel="1" x14ac:dyDescent="0.25">
      <c r="A66" s="8" t="s">
        <v>251</v>
      </c>
      <c r="B66" s="8" t="s">
        <v>332</v>
      </c>
      <c r="C66" s="6" t="s">
        <v>250</v>
      </c>
      <c r="D66" s="6" t="s">
        <v>61</v>
      </c>
      <c r="E66" s="51">
        <f>VLOOKUP($D66,[2]publish!$A:$J,$E$5,FALSE)</f>
        <v>503535.8</v>
      </c>
      <c r="H66" s="49"/>
      <c r="I66" s="6"/>
    </row>
    <row r="67" spans="1:9" ht="15" customHeight="1" outlineLevel="1" x14ac:dyDescent="0.25">
      <c r="A67" s="8" t="s">
        <v>251</v>
      </c>
      <c r="B67" s="8" t="s">
        <v>332</v>
      </c>
      <c r="C67" s="6" t="s">
        <v>250</v>
      </c>
      <c r="D67" s="6" t="s">
        <v>62</v>
      </c>
      <c r="E67" s="51">
        <f>VLOOKUP($D67,[2]publish!$A:$J,$E$5,FALSE)</f>
        <v>553725.43000000005</v>
      </c>
      <c r="H67" s="49"/>
      <c r="I67" s="6"/>
    </row>
    <row r="68" spans="1:9" ht="15" customHeight="1" outlineLevel="1" x14ac:dyDescent="0.25">
      <c r="A68" s="8" t="s">
        <v>251</v>
      </c>
      <c r="B68" s="8" t="s">
        <v>332</v>
      </c>
      <c r="C68" s="6" t="s">
        <v>250</v>
      </c>
      <c r="D68" s="6" t="s">
        <v>63</v>
      </c>
      <c r="E68" s="51" t="str">
        <f>VLOOKUP($D68,[2]publish!$A:$J,$E$5,FALSE)</f>
        <v/>
      </c>
      <c r="H68" s="49"/>
      <c r="I68" s="6"/>
    </row>
    <row r="69" spans="1:9" ht="15" customHeight="1" outlineLevel="1" x14ac:dyDescent="0.25">
      <c r="A69" s="8" t="s">
        <v>251</v>
      </c>
      <c r="B69" s="8" t="s">
        <v>332</v>
      </c>
      <c r="C69" s="6" t="s">
        <v>250</v>
      </c>
      <c r="D69" s="6" t="s">
        <v>64</v>
      </c>
      <c r="E69" s="51">
        <f>VLOOKUP($D69,[2]publish!$A:$J,$E$5,FALSE)</f>
        <v>264038.99</v>
      </c>
      <c r="H69" s="49"/>
      <c r="I69" s="6"/>
    </row>
    <row r="70" spans="1:9" ht="15" customHeight="1" outlineLevel="1" x14ac:dyDescent="0.25">
      <c r="A70" s="8" t="s">
        <v>251</v>
      </c>
      <c r="B70" s="8" t="s">
        <v>332</v>
      </c>
      <c r="C70" s="6" t="s">
        <v>250</v>
      </c>
      <c r="D70" s="6" t="s">
        <v>65</v>
      </c>
      <c r="E70" s="51">
        <f>VLOOKUP($D70,[2]publish!$A:$J,$E$5,FALSE)</f>
        <v>751297.79</v>
      </c>
      <c r="H70" s="49"/>
      <c r="I70" s="6"/>
    </row>
    <row r="71" spans="1:9" ht="15" customHeight="1" outlineLevel="1" x14ac:dyDescent="0.25">
      <c r="A71" s="8" t="s">
        <v>251</v>
      </c>
      <c r="B71" s="8" t="s">
        <v>332</v>
      </c>
      <c r="C71" s="6" t="s">
        <v>250</v>
      </c>
      <c r="D71" s="6" t="s">
        <v>66</v>
      </c>
      <c r="E71" s="51">
        <f>VLOOKUP($D71,[2]publish!$A:$J,$E$5,FALSE)</f>
        <v>752799.32</v>
      </c>
      <c r="H71" s="49"/>
      <c r="I71" s="6"/>
    </row>
    <row r="72" spans="1:9" ht="15" customHeight="1" outlineLevel="1" x14ac:dyDescent="0.25">
      <c r="A72" s="8" t="s">
        <v>251</v>
      </c>
      <c r="B72" s="8" t="s">
        <v>332</v>
      </c>
      <c r="C72" s="6" t="s">
        <v>250</v>
      </c>
      <c r="D72" s="6" t="s">
        <v>341</v>
      </c>
      <c r="E72" s="51" t="str">
        <f>VLOOKUP($D72,[2]publish!$A:$J,$E$5,FALSE)</f>
        <v/>
      </c>
      <c r="H72" s="49"/>
      <c r="I72" s="6"/>
    </row>
    <row r="73" spans="1:9" ht="15" customHeight="1" outlineLevel="1" x14ac:dyDescent="0.25">
      <c r="A73" s="8" t="s">
        <v>251</v>
      </c>
      <c r="B73" s="8" t="s">
        <v>332</v>
      </c>
      <c r="C73" s="6" t="s">
        <v>250</v>
      </c>
      <c r="D73" s="6" t="s">
        <v>67</v>
      </c>
      <c r="E73" s="51">
        <f>VLOOKUP($D73,[2]publish!$A:$J,$E$5,FALSE)</f>
        <v>687386.08</v>
      </c>
      <c r="H73" s="49"/>
      <c r="I73" s="6"/>
    </row>
    <row r="74" spans="1:9" ht="15" customHeight="1" outlineLevel="1" x14ac:dyDescent="0.25">
      <c r="A74" s="8" t="s">
        <v>251</v>
      </c>
      <c r="B74" s="8" t="s">
        <v>332</v>
      </c>
      <c r="C74" s="6" t="s">
        <v>250</v>
      </c>
      <c r="D74" s="6" t="s">
        <v>68</v>
      </c>
      <c r="E74" s="51">
        <f>VLOOKUP($D74,[2]publish!$A:$J,$E$5,FALSE)</f>
        <v>114611.15</v>
      </c>
      <c r="H74" s="49"/>
      <c r="I74" s="6"/>
    </row>
    <row r="75" spans="1:9" ht="15" customHeight="1" outlineLevel="1" x14ac:dyDescent="0.25">
      <c r="A75" s="8" t="s">
        <v>251</v>
      </c>
      <c r="B75" s="8" t="s">
        <v>332</v>
      </c>
      <c r="C75" s="6" t="s">
        <v>250</v>
      </c>
      <c r="D75" s="6" t="s">
        <v>342</v>
      </c>
      <c r="E75" s="51" t="str">
        <f>VLOOKUP($D75,[2]publish!$A:$J,$E$5,FALSE)</f>
        <v/>
      </c>
      <c r="H75" s="49"/>
      <c r="I75" s="6"/>
    </row>
    <row r="76" spans="1:9" ht="15" customHeight="1" outlineLevel="1" x14ac:dyDescent="0.25">
      <c r="A76" s="8" t="s">
        <v>251</v>
      </c>
      <c r="B76" s="8" t="s">
        <v>332</v>
      </c>
      <c r="C76" s="6" t="s">
        <v>250</v>
      </c>
      <c r="D76" s="6" t="s">
        <v>69</v>
      </c>
      <c r="E76" s="51">
        <f>VLOOKUP($D76,[2]publish!$A:$J,$E$5,FALSE)</f>
        <v>284881.43</v>
      </c>
      <c r="H76" s="49"/>
      <c r="I76" s="6"/>
    </row>
    <row r="77" spans="1:9" ht="15" customHeight="1" outlineLevel="1" x14ac:dyDescent="0.25">
      <c r="A77" s="8" t="s">
        <v>251</v>
      </c>
      <c r="B77" s="8" t="s">
        <v>332</v>
      </c>
      <c r="C77" s="6" t="s">
        <v>250</v>
      </c>
      <c r="D77" s="6" t="s">
        <v>70</v>
      </c>
      <c r="E77" s="51">
        <f>VLOOKUP($D77,[2]publish!$A:$J,$E$5,FALSE)</f>
        <v>138209.31</v>
      </c>
      <c r="H77" s="49"/>
      <c r="I77" s="6"/>
    </row>
    <row r="78" spans="1:9" ht="15" customHeight="1" outlineLevel="1" x14ac:dyDescent="0.25">
      <c r="A78" s="8" t="s">
        <v>251</v>
      </c>
      <c r="B78" s="8" t="s">
        <v>332</v>
      </c>
      <c r="C78" s="6" t="s">
        <v>250</v>
      </c>
      <c r="D78" s="6" t="s">
        <v>71</v>
      </c>
      <c r="E78" s="51">
        <f>VLOOKUP($D78,[2]publish!$A:$J,$E$5,FALSE)</f>
        <v>148454.49</v>
      </c>
      <c r="H78" s="49"/>
      <c r="I78" s="6"/>
    </row>
    <row r="79" spans="1:9" ht="15" customHeight="1" outlineLevel="1" x14ac:dyDescent="0.25">
      <c r="A79" s="8" t="s">
        <v>251</v>
      </c>
      <c r="B79" s="8" t="s">
        <v>332</v>
      </c>
      <c r="C79" s="6" t="s">
        <v>250</v>
      </c>
      <c r="D79" s="6" t="s">
        <v>72</v>
      </c>
      <c r="E79" s="51">
        <f>VLOOKUP($D79,[2]publish!$A:$J,$E$5,FALSE)</f>
        <v>394335.5</v>
      </c>
      <c r="H79" s="49"/>
      <c r="I79" s="6"/>
    </row>
    <row r="80" spans="1:9" ht="15" customHeight="1" outlineLevel="1" x14ac:dyDescent="0.25">
      <c r="A80" s="8" t="s">
        <v>251</v>
      </c>
      <c r="B80" s="8" t="s">
        <v>332</v>
      </c>
      <c r="C80" s="6" t="s">
        <v>250</v>
      </c>
      <c r="D80" s="6" t="s">
        <v>73</v>
      </c>
      <c r="E80" s="51">
        <f>VLOOKUP($D80,[2]publish!$A:$J,$E$5,FALSE)</f>
        <v>115230.86</v>
      </c>
      <c r="H80" s="49"/>
      <c r="I80" s="6"/>
    </row>
    <row r="81" spans="1:9" ht="15" customHeight="1" outlineLevel="1" x14ac:dyDescent="0.25">
      <c r="A81" s="8" t="s">
        <v>251</v>
      </c>
      <c r="B81" s="8" t="s">
        <v>332</v>
      </c>
      <c r="C81" s="6" t="s">
        <v>250</v>
      </c>
      <c r="D81" s="6" t="s">
        <v>74</v>
      </c>
      <c r="E81" s="51">
        <f>VLOOKUP($D81,[2]publish!$A:$J,$E$5,FALSE)</f>
        <v>341281.51</v>
      </c>
      <c r="H81" s="49"/>
      <c r="I81" s="6"/>
    </row>
    <row r="82" spans="1:9" ht="15" customHeight="1" outlineLevel="1" x14ac:dyDescent="0.25">
      <c r="A82" s="8" t="s">
        <v>251</v>
      </c>
      <c r="B82" s="8" t="s">
        <v>332</v>
      </c>
      <c r="C82" s="6" t="s">
        <v>250</v>
      </c>
      <c r="D82" s="6" t="s">
        <v>75</v>
      </c>
      <c r="E82" s="51">
        <f>VLOOKUP($D82,[2]publish!$A:$J,$E$5,FALSE)</f>
        <v>478223.39</v>
      </c>
      <c r="H82" s="49"/>
      <c r="I82" s="6"/>
    </row>
    <row r="83" spans="1:9" ht="15" customHeight="1" outlineLevel="1" x14ac:dyDescent="0.25">
      <c r="A83" s="8" t="s">
        <v>251</v>
      </c>
      <c r="B83" s="8" t="s">
        <v>332</v>
      </c>
      <c r="C83" s="6" t="s">
        <v>250</v>
      </c>
      <c r="D83" s="6" t="s">
        <v>76</v>
      </c>
      <c r="E83" s="51">
        <f>VLOOKUP($D83,[2]publish!$A:$J,$E$5,FALSE)</f>
        <v>89795.41</v>
      </c>
      <c r="H83" s="49"/>
      <c r="I83" s="6"/>
    </row>
    <row r="84" spans="1:9" ht="15" customHeight="1" outlineLevel="1" x14ac:dyDescent="0.25">
      <c r="A84" s="8" t="s">
        <v>251</v>
      </c>
      <c r="B84" s="8" t="s">
        <v>332</v>
      </c>
      <c r="C84" s="6" t="s">
        <v>250</v>
      </c>
      <c r="D84" s="6" t="s">
        <v>343</v>
      </c>
      <c r="E84" s="51" t="str">
        <f>VLOOKUP($D84,[2]publish!$A:$J,$E$5,FALSE)</f>
        <v/>
      </c>
      <c r="H84" s="49"/>
      <c r="I84" s="6"/>
    </row>
    <row r="85" spans="1:9" ht="15" customHeight="1" outlineLevel="1" x14ac:dyDescent="0.25">
      <c r="A85" s="8" t="s">
        <v>251</v>
      </c>
      <c r="B85" s="8" t="s">
        <v>332</v>
      </c>
      <c r="C85" s="6" t="s">
        <v>250</v>
      </c>
      <c r="D85" s="6" t="s">
        <v>77</v>
      </c>
      <c r="E85" s="51">
        <f>VLOOKUP($D85,[2]publish!$A:$J,$E$5,FALSE)</f>
        <v>348828.08</v>
      </c>
      <c r="H85" s="49"/>
      <c r="I85" s="6"/>
    </row>
    <row r="86" spans="1:9" ht="15" customHeight="1" outlineLevel="1" x14ac:dyDescent="0.25">
      <c r="A86" s="8" t="s">
        <v>251</v>
      </c>
      <c r="B86" s="8" t="s">
        <v>332</v>
      </c>
      <c r="C86" s="6" t="s">
        <v>250</v>
      </c>
      <c r="D86" s="6" t="s">
        <v>78</v>
      </c>
      <c r="E86" s="51">
        <f>VLOOKUP($D86,[2]publish!$A:$J,$E$5,FALSE)</f>
        <v>160663.72</v>
      </c>
      <c r="H86" s="49"/>
      <c r="I86" s="6"/>
    </row>
    <row r="87" spans="1:9" ht="15" customHeight="1" outlineLevel="1" x14ac:dyDescent="0.25">
      <c r="A87" s="8" t="s">
        <v>251</v>
      </c>
      <c r="B87" s="8" t="s">
        <v>332</v>
      </c>
      <c r="C87" s="6" t="s">
        <v>250</v>
      </c>
      <c r="D87" s="6" t="s">
        <v>79</v>
      </c>
      <c r="E87" s="51">
        <f>VLOOKUP($D87,[2]publish!$A:$J,$E$5,FALSE)</f>
        <v>150581.72</v>
      </c>
      <c r="H87" s="49"/>
      <c r="I87" s="6"/>
    </row>
    <row r="88" spans="1:9" ht="15" customHeight="1" outlineLevel="1" x14ac:dyDescent="0.25">
      <c r="A88" s="8" t="s">
        <v>251</v>
      </c>
      <c r="B88" s="8" t="s">
        <v>332</v>
      </c>
      <c r="C88" s="6" t="s">
        <v>250</v>
      </c>
      <c r="D88" s="6" t="s">
        <v>80</v>
      </c>
      <c r="E88" s="51">
        <f>VLOOKUP($D88,[2]publish!$A:$J,$E$5,FALSE)</f>
        <v>216937.79</v>
      </c>
      <c r="H88" s="49"/>
      <c r="I88" s="6"/>
    </row>
    <row r="89" spans="1:9" ht="15" customHeight="1" outlineLevel="1" x14ac:dyDescent="0.25">
      <c r="A89" s="8" t="s">
        <v>251</v>
      </c>
      <c r="B89" s="8" t="s">
        <v>332</v>
      </c>
      <c r="C89" s="6" t="s">
        <v>250</v>
      </c>
      <c r="D89" s="6" t="s">
        <v>81</v>
      </c>
      <c r="E89" s="51">
        <f>VLOOKUP($D89,[2]publish!$A:$J,$E$5,FALSE)</f>
        <v>226305.87</v>
      </c>
      <c r="H89" s="49"/>
      <c r="I89" s="6"/>
    </row>
    <row r="90" spans="1:9" ht="15" customHeight="1" outlineLevel="1" x14ac:dyDescent="0.25">
      <c r="A90" s="8" t="s">
        <v>251</v>
      </c>
      <c r="B90" s="8" t="s">
        <v>332</v>
      </c>
      <c r="C90" s="6" t="s">
        <v>250</v>
      </c>
      <c r="D90" s="6" t="s">
        <v>82</v>
      </c>
      <c r="E90" s="51">
        <f>VLOOKUP($D90,[2]publish!$A:$J,$E$5,FALSE)</f>
        <v>145031.01999999999</v>
      </c>
      <c r="H90" s="49"/>
      <c r="I90" s="6"/>
    </row>
    <row r="91" spans="1:9" ht="15" customHeight="1" outlineLevel="1" x14ac:dyDescent="0.25">
      <c r="A91" s="8" t="s">
        <v>251</v>
      </c>
      <c r="B91" s="8" t="s">
        <v>332</v>
      </c>
      <c r="C91" s="6" t="s">
        <v>250</v>
      </c>
      <c r="D91" s="6" t="s">
        <v>83</v>
      </c>
      <c r="E91" s="51" t="str">
        <f>VLOOKUP($D91,[2]publish!$A:$J,$E$5,FALSE)</f>
        <v/>
      </c>
      <c r="H91" s="49"/>
      <c r="I91" s="6"/>
    </row>
    <row r="92" spans="1:9" ht="15" customHeight="1" outlineLevel="1" x14ac:dyDescent="0.25">
      <c r="A92" s="8" t="s">
        <v>251</v>
      </c>
      <c r="B92" s="8" t="s">
        <v>332</v>
      </c>
      <c r="C92" s="6" t="s">
        <v>250</v>
      </c>
      <c r="D92" s="6" t="s">
        <v>344</v>
      </c>
      <c r="E92" s="51" t="str">
        <f>VLOOKUP($D92,[2]publish!$A:$J,$E$5,FALSE)</f>
        <v/>
      </c>
      <c r="H92" s="49"/>
      <c r="I92" s="6"/>
    </row>
    <row r="93" spans="1:9" ht="15" customHeight="1" outlineLevel="1" x14ac:dyDescent="0.25">
      <c r="A93" s="8" t="s">
        <v>251</v>
      </c>
      <c r="B93" s="8" t="s">
        <v>332</v>
      </c>
      <c r="C93" s="6" t="s">
        <v>250</v>
      </c>
      <c r="D93" s="6" t="s">
        <v>84</v>
      </c>
      <c r="E93" s="51">
        <f>VLOOKUP($D93,[2]publish!$A:$J,$E$5,FALSE)</f>
        <v>96523.1</v>
      </c>
      <c r="H93" s="49"/>
      <c r="I93" s="6"/>
    </row>
    <row r="94" spans="1:9" ht="15" customHeight="1" outlineLevel="1" x14ac:dyDescent="0.25">
      <c r="A94" s="8" t="s">
        <v>251</v>
      </c>
      <c r="B94" s="8" t="s">
        <v>332</v>
      </c>
      <c r="C94" s="6" t="s">
        <v>250</v>
      </c>
      <c r="D94" s="6" t="s">
        <v>85</v>
      </c>
      <c r="E94" s="51">
        <f>VLOOKUP($D94,[2]publish!$A:$J,$E$5,FALSE)</f>
        <v>136764.82</v>
      </c>
      <c r="H94" s="49"/>
      <c r="I94" s="6"/>
    </row>
    <row r="95" spans="1:9" ht="15" customHeight="1" outlineLevel="1" x14ac:dyDescent="0.25">
      <c r="A95" s="8" t="s">
        <v>251</v>
      </c>
      <c r="B95" s="8" t="s">
        <v>332</v>
      </c>
      <c r="C95" s="6" t="s">
        <v>250</v>
      </c>
      <c r="D95" s="6" t="s">
        <v>86</v>
      </c>
      <c r="E95" s="51">
        <f>VLOOKUP($D95,[2]publish!$A:$J,$E$5,FALSE)</f>
        <v>213670.63</v>
      </c>
      <c r="H95" s="49"/>
      <c r="I95" s="6"/>
    </row>
    <row r="96" spans="1:9" ht="15" customHeight="1" outlineLevel="1" x14ac:dyDescent="0.25">
      <c r="A96" s="8" t="s">
        <v>251</v>
      </c>
      <c r="B96" s="8" t="s">
        <v>332</v>
      </c>
      <c r="C96" s="6" t="s">
        <v>250</v>
      </c>
      <c r="D96" s="6" t="s">
        <v>87</v>
      </c>
      <c r="E96" s="51" t="str">
        <f>VLOOKUP($D96,[2]publish!$A:$J,$E$5,FALSE)</f>
        <v/>
      </c>
      <c r="H96" s="49"/>
      <c r="I96" s="6"/>
    </row>
    <row r="97" spans="1:9" ht="15" customHeight="1" outlineLevel="1" x14ac:dyDescent="0.25">
      <c r="A97" s="8" t="s">
        <v>251</v>
      </c>
      <c r="B97" s="8" t="s">
        <v>332</v>
      </c>
      <c r="C97" s="6" t="s">
        <v>250</v>
      </c>
      <c r="D97" s="6" t="s">
        <v>88</v>
      </c>
      <c r="E97" s="51">
        <f>VLOOKUP($D97,[2]publish!$A:$J,$E$5,FALSE)</f>
        <v>313587.59000000003</v>
      </c>
      <c r="H97" s="49"/>
      <c r="I97" s="6"/>
    </row>
    <row r="98" spans="1:9" ht="15" customHeight="1" outlineLevel="1" x14ac:dyDescent="0.25">
      <c r="A98" s="8" t="s">
        <v>251</v>
      </c>
      <c r="B98" s="8" t="s">
        <v>332</v>
      </c>
      <c r="C98" s="6" t="s">
        <v>250</v>
      </c>
      <c r="D98" s="6" t="s">
        <v>89</v>
      </c>
      <c r="E98" s="51">
        <f>VLOOKUP($D98,[2]publish!$A:$J,$E$5,FALSE)</f>
        <v>434867.31</v>
      </c>
      <c r="H98" s="49"/>
      <c r="I98" s="6"/>
    </row>
    <row r="99" spans="1:9" ht="15" customHeight="1" outlineLevel="1" x14ac:dyDescent="0.25">
      <c r="A99" s="8" t="s">
        <v>251</v>
      </c>
      <c r="B99" s="8" t="s">
        <v>332</v>
      </c>
      <c r="C99" s="6" t="s">
        <v>250</v>
      </c>
      <c r="D99" s="6" t="s">
        <v>90</v>
      </c>
      <c r="E99" s="51">
        <f>VLOOKUP($D99,[2]publish!$A:$J,$E$5,FALSE)</f>
        <v>605526.28</v>
      </c>
      <c r="H99" s="49"/>
      <c r="I99" s="6"/>
    </row>
    <row r="100" spans="1:9" ht="15" customHeight="1" outlineLevel="1" x14ac:dyDescent="0.25">
      <c r="A100" s="8" t="s">
        <v>251</v>
      </c>
      <c r="B100" s="8" t="s">
        <v>332</v>
      </c>
      <c r="C100" s="6" t="s">
        <v>250</v>
      </c>
      <c r="D100" s="6" t="s">
        <v>91</v>
      </c>
      <c r="E100" s="51">
        <f>VLOOKUP($D100,[2]publish!$A:$J,$E$5,FALSE)</f>
        <v>459741.7</v>
      </c>
      <c r="H100" s="49"/>
      <c r="I100" s="6"/>
    </row>
    <row r="101" spans="1:9" ht="15" customHeight="1" outlineLevel="1" x14ac:dyDescent="0.25">
      <c r="A101" s="8" t="s">
        <v>251</v>
      </c>
      <c r="B101" s="8" t="s">
        <v>332</v>
      </c>
      <c r="C101" s="6" t="s">
        <v>250</v>
      </c>
      <c r="D101" s="6" t="s">
        <v>92</v>
      </c>
      <c r="E101" s="51" t="str">
        <f>VLOOKUP($D101,[2]publish!$A:$J,$E$5,FALSE)</f>
        <v/>
      </c>
      <c r="H101" s="49"/>
      <c r="I101" s="6"/>
    </row>
    <row r="102" spans="1:9" ht="15" customHeight="1" outlineLevel="1" x14ac:dyDescent="0.25">
      <c r="A102" s="8" t="s">
        <v>251</v>
      </c>
      <c r="B102" s="8" t="s">
        <v>332</v>
      </c>
      <c r="C102" s="6" t="s">
        <v>250</v>
      </c>
      <c r="D102" s="6" t="s">
        <v>93</v>
      </c>
      <c r="E102" s="51">
        <f>VLOOKUP($D102,[2]publish!$A:$J,$E$5,FALSE)</f>
        <v>804529.31</v>
      </c>
      <c r="H102" s="49"/>
      <c r="I102" s="6"/>
    </row>
    <row r="103" spans="1:9" ht="15" customHeight="1" outlineLevel="1" x14ac:dyDescent="0.25">
      <c r="A103" s="8" t="s">
        <v>251</v>
      </c>
      <c r="B103" s="8" t="s">
        <v>332</v>
      </c>
      <c r="C103" s="6" t="s">
        <v>250</v>
      </c>
      <c r="D103" s="6" t="s">
        <v>94</v>
      </c>
      <c r="E103" s="51">
        <f>VLOOKUP($D103,[2]publish!$A:$J,$E$5,FALSE)</f>
        <v>245041.32</v>
      </c>
      <c r="H103" s="49"/>
      <c r="I103" s="6"/>
    </row>
    <row r="104" spans="1:9" ht="15" customHeight="1" outlineLevel="1" x14ac:dyDescent="0.25">
      <c r="A104" s="8" t="s">
        <v>251</v>
      </c>
      <c r="B104" s="8" t="s">
        <v>332</v>
      </c>
      <c r="C104" s="6" t="s">
        <v>250</v>
      </c>
      <c r="D104" s="6" t="s">
        <v>345</v>
      </c>
      <c r="E104" s="51" t="str">
        <f>VLOOKUP($D104,[2]publish!$A:$J,$E$5,FALSE)</f>
        <v/>
      </c>
      <c r="H104" s="49"/>
      <c r="I104" s="6"/>
    </row>
    <row r="105" spans="1:9" ht="15" customHeight="1" outlineLevel="1" x14ac:dyDescent="0.25">
      <c r="A105" s="8" t="s">
        <v>251</v>
      </c>
      <c r="B105" s="8" t="s">
        <v>332</v>
      </c>
      <c r="C105" s="6" t="s">
        <v>250</v>
      </c>
      <c r="D105" s="6" t="s">
        <v>95</v>
      </c>
      <c r="E105" s="51">
        <f>VLOOKUP($D105,[2]publish!$A:$J,$E$5,FALSE)</f>
        <v>427853.75</v>
      </c>
      <c r="H105" s="49"/>
      <c r="I105" s="6"/>
    </row>
    <row r="106" spans="1:9" ht="15" customHeight="1" outlineLevel="1" x14ac:dyDescent="0.25">
      <c r="A106" s="8" t="s">
        <v>251</v>
      </c>
      <c r="B106" s="8" t="s">
        <v>332</v>
      </c>
      <c r="C106" s="6" t="s">
        <v>250</v>
      </c>
      <c r="D106" s="6" t="s">
        <v>96</v>
      </c>
      <c r="E106" s="51">
        <f>VLOOKUP($D106,[2]publish!$A:$J,$E$5,FALSE)</f>
        <v>642611.91</v>
      </c>
      <c r="H106" s="49"/>
      <c r="I106" s="6"/>
    </row>
    <row r="107" spans="1:9" ht="15" customHeight="1" outlineLevel="1" x14ac:dyDescent="0.25">
      <c r="A107" s="8" t="s">
        <v>251</v>
      </c>
      <c r="B107" s="8" t="s">
        <v>332</v>
      </c>
      <c r="C107" s="6" t="s">
        <v>250</v>
      </c>
      <c r="D107" s="6" t="s">
        <v>97</v>
      </c>
      <c r="E107" s="51">
        <f>VLOOKUP($D107,[2]publish!$A:$J,$E$5,FALSE)</f>
        <v>517139.09</v>
      </c>
      <c r="H107" s="49"/>
      <c r="I107" s="6"/>
    </row>
    <row r="108" spans="1:9" ht="15" customHeight="1" outlineLevel="1" x14ac:dyDescent="0.25">
      <c r="A108" s="8" t="s">
        <v>251</v>
      </c>
      <c r="B108" s="8" t="s">
        <v>332</v>
      </c>
      <c r="C108" s="6" t="s">
        <v>250</v>
      </c>
      <c r="D108" s="6" t="s">
        <v>98</v>
      </c>
      <c r="E108" s="51">
        <f>VLOOKUP($D108,[2]publish!$A:$J,$E$5,FALSE)</f>
        <v>427563.55</v>
      </c>
      <c r="H108" s="49"/>
      <c r="I108" s="6"/>
    </row>
    <row r="109" spans="1:9" ht="15" customHeight="1" outlineLevel="1" x14ac:dyDescent="0.25">
      <c r="A109" s="8" t="s">
        <v>251</v>
      </c>
      <c r="B109" s="8" t="s">
        <v>332</v>
      </c>
      <c r="C109" s="6" t="s">
        <v>250</v>
      </c>
      <c r="D109" s="6" t="s">
        <v>346</v>
      </c>
      <c r="E109" s="51" t="str">
        <f>VLOOKUP($D109,[2]publish!$A:$J,$E$5,FALSE)</f>
        <v/>
      </c>
      <c r="H109" s="49"/>
      <c r="I109" s="6"/>
    </row>
    <row r="110" spans="1:9" ht="15" customHeight="1" outlineLevel="1" x14ac:dyDescent="0.25">
      <c r="A110" s="8" t="s">
        <v>251</v>
      </c>
      <c r="B110" s="8" t="s">
        <v>332</v>
      </c>
      <c r="C110" s="6" t="s">
        <v>250</v>
      </c>
      <c r="D110" s="6" t="s">
        <v>99</v>
      </c>
      <c r="E110" s="51">
        <f>VLOOKUP($D110,[2]publish!$A:$J,$E$5,FALSE)</f>
        <v>703556.4</v>
      </c>
      <c r="H110" s="49"/>
      <c r="I110" s="6"/>
    </row>
    <row r="111" spans="1:9" ht="15" customHeight="1" outlineLevel="1" x14ac:dyDescent="0.25">
      <c r="A111" s="8" t="s">
        <v>251</v>
      </c>
      <c r="B111" s="8" t="s">
        <v>332</v>
      </c>
      <c r="C111" s="6" t="s">
        <v>250</v>
      </c>
      <c r="D111" s="6" t="s">
        <v>100</v>
      </c>
      <c r="E111" s="51">
        <f>VLOOKUP($D111,[2]publish!$A:$J,$E$5,FALSE)</f>
        <v>314894.3</v>
      </c>
      <c r="H111" s="49"/>
      <c r="I111" s="6"/>
    </row>
    <row r="112" spans="1:9" ht="15" customHeight="1" outlineLevel="1" x14ac:dyDescent="0.25">
      <c r="A112" s="8" t="s">
        <v>251</v>
      </c>
      <c r="B112" s="8" t="s">
        <v>332</v>
      </c>
      <c r="C112" s="6" t="s">
        <v>250</v>
      </c>
      <c r="D112" s="6" t="s">
        <v>101</v>
      </c>
      <c r="E112" s="51">
        <f>VLOOKUP($D112,[2]publish!$A:$J,$E$5,FALSE)</f>
        <v>462107.95</v>
      </c>
      <c r="H112" s="49"/>
      <c r="I112" s="6"/>
    </row>
    <row r="113" spans="1:9" ht="15" customHeight="1" outlineLevel="1" x14ac:dyDescent="0.25">
      <c r="A113" s="8" t="s">
        <v>251</v>
      </c>
      <c r="B113" s="8" t="s">
        <v>332</v>
      </c>
      <c r="C113" s="6" t="s">
        <v>250</v>
      </c>
      <c r="D113" s="6" t="s">
        <v>102</v>
      </c>
      <c r="E113" s="51">
        <f>VLOOKUP($D113,[2]publish!$A:$J,$E$5,FALSE)</f>
        <v>346103.19</v>
      </c>
      <c r="H113" s="49"/>
      <c r="I113" s="6"/>
    </row>
    <row r="114" spans="1:9" ht="15" customHeight="1" outlineLevel="1" x14ac:dyDescent="0.25">
      <c r="A114" s="8" t="s">
        <v>251</v>
      </c>
      <c r="B114" s="8" t="s">
        <v>332</v>
      </c>
      <c r="C114" s="6" t="s">
        <v>250</v>
      </c>
      <c r="D114" s="6" t="s">
        <v>103</v>
      </c>
      <c r="E114" s="51" t="str">
        <f>VLOOKUP($D114,[2]publish!$A:$J,$E$5,FALSE)</f>
        <v/>
      </c>
      <c r="H114" s="49"/>
      <c r="I114" s="6"/>
    </row>
    <row r="115" spans="1:9" ht="15" customHeight="1" outlineLevel="1" x14ac:dyDescent="0.25">
      <c r="A115" s="8" t="s">
        <v>251</v>
      </c>
      <c r="B115" s="8" t="s">
        <v>332</v>
      </c>
      <c r="C115" s="6" t="s">
        <v>250</v>
      </c>
      <c r="D115" s="6" t="s">
        <v>104</v>
      </c>
      <c r="E115" s="51">
        <f>VLOOKUP($D115,[2]publish!$A:$J,$E$5,FALSE)</f>
        <v>170550.5</v>
      </c>
      <c r="H115" s="49"/>
      <c r="I115" s="6"/>
    </row>
    <row r="116" spans="1:9" ht="15" customHeight="1" outlineLevel="1" x14ac:dyDescent="0.25">
      <c r="A116" s="8" t="s">
        <v>251</v>
      </c>
      <c r="B116" s="8" t="s">
        <v>332</v>
      </c>
      <c r="C116" s="6" t="s">
        <v>250</v>
      </c>
      <c r="D116" s="6" t="s">
        <v>105</v>
      </c>
      <c r="E116" s="51">
        <f>VLOOKUP($D116,[2]publish!$A:$J,$E$5,FALSE)</f>
        <v>331316.25</v>
      </c>
      <c r="H116" s="49"/>
      <c r="I116" s="6"/>
    </row>
    <row r="117" spans="1:9" ht="15" customHeight="1" outlineLevel="1" x14ac:dyDescent="0.25">
      <c r="A117" s="8" t="s">
        <v>251</v>
      </c>
      <c r="B117" s="8" t="s">
        <v>332</v>
      </c>
      <c r="C117" s="6" t="s">
        <v>250</v>
      </c>
      <c r="D117" s="6" t="s">
        <v>106</v>
      </c>
      <c r="E117" s="51">
        <f>VLOOKUP($D117,[2]publish!$A:$J,$E$5,FALSE)</f>
        <v>200657.17</v>
      </c>
      <c r="H117" s="49"/>
      <c r="I117" s="6"/>
    </row>
    <row r="118" spans="1:9" ht="15" customHeight="1" outlineLevel="1" x14ac:dyDescent="0.25">
      <c r="A118" s="8" t="s">
        <v>251</v>
      </c>
      <c r="B118" s="8" t="s">
        <v>332</v>
      </c>
      <c r="C118" s="6" t="s">
        <v>250</v>
      </c>
      <c r="D118" s="6" t="s">
        <v>107</v>
      </c>
      <c r="E118" s="51" t="str">
        <f>VLOOKUP($D118,[2]publish!$A:$J,$E$5,FALSE)</f>
        <v/>
      </c>
      <c r="H118" s="49"/>
      <c r="I118" s="6"/>
    </row>
    <row r="119" spans="1:9" ht="15" customHeight="1" outlineLevel="1" x14ac:dyDescent="0.25">
      <c r="A119" s="8" t="s">
        <v>251</v>
      </c>
      <c r="B119" s="8" t="s">
        <v>332</v>
      </c>
      <c r="C119" s="6" t="s">
        <v>250</v>
      </c>
      <c r="D119" s="6" t="s">
        <v>108</v>
      </c>
      <c r="E119" s="51">
        <f>VLOOKUP($D119,[2]publish!$A:$J,$E$5,FALSE)</f>
        <v>258964.57</v>
      </c>
      <c r="H119" s="49"/>
      <c r="I119" s="6"/>
    </row>
    <row r="120" spans="1:9" ht="15" customHeight="1" outlineLevel="1" x14ac:dyDescent="0.25">
      <c r="A120" s="8" t="s">
        <v>251</v>
      </c>
      <c r="B120" s="8" t="s">
        <v>332</v>
      </c>
      <c r="C120" s="6" t="s">
        <v>250</v>
      </c>
      <c r="D120" s="6" t="s">
        <v>109</v>
      </c>
      <c r="E120" s="51">
        <f>VLOOKUP($D120,[2]publish!$A:$J,$E$5,FALSE)</f>
        <v>366169.26</v>
      </c>
      <c r="H120" s="49"/>
      <c r="I120" s="6"/>
    </row>
    <row r="121" spans="1:9" ht="15" customHeight="1" outlineLevel="1" x14ac:dyDescent="0.25">
      <c r="A121" s="8" t="s">
        <v>251</v>
      </c>
      <c r="B121" s="8" t="s">
        <v>332</v>
      </c>
      <c r="C121" s="6" t="s">
        <v>250</v>
      </c>
      <c r="D121" s="6" t="s">
        <v>110</v>
      </c>
      <c r="E121" s="51">
        <f>VLOOKUP($D121,[2]publish!$A:$J,$E$5,FALSE)</f>
        <v>199221.59</v>
      </c>
      <c r="H121" s="49"/>
      <c r="I121" s="6"/>
    </row>
    <row r="122" spans="1:9" ht="15" customHeight="1" outlineLevel="1" x14ac:dyDescent="0.25">
      <c r="A122" s="8" t="s">
        <v>251</v>
      </c>
      <c r="B122" s="8" t="s">
        <v>332</v>
      </c>
      <c r="C122" s="6" t="s">
        <v>250</v>
      </c>
      <c r="D122" s="6" t="s">
        <v>111</v>
      </c>
      <c r="E122" s="51">
        <f>VLOOKUP($D122,[2]publish!$A:$J,$E$5,FALSE)</f>
        <v>367920.76</v>
      </c>
      <c r="H122" s="49"/>
      <c r="I122" s="6"/>
    </row>
    <row r="123" spans="1:9" ht="15" customHeight="1" outlineLevel="1" x14ac:dyDescent="0.25">
      <c r="A123" s="8" t="s">
        <v>251</v>
      </c>
      <c r="B123" s="8" t="s">
        <v>332</v>
      </c>
      <c r="C123" s="6" t="s">
        <v>250</v>
      </c>
      <c r="D123" s="6" t="s">
        <v>347</v>
      </c>
      <c r="E123" s="51" t="str">
        <f>VLOOKUP($D123,[2]publish!$A:$J,$E$5,FALSE)</f>
        <v/>
      </c>
      <c r="H123" s="49"/>
      <c r="I123" s="6"/>
    </row>
    <row r="124" spans="1:9" ht="15" customHeight="1" outlineLevel="1" x14ac:dyDescent="0.25">
      <c r="A124" s="8" t="s">
        <v>251</v>
      </c>
      <c r="B124" s="8" t="s">
        <v>332</v>
      </c>
      <c r="C124" s="6" t="s">
        <v>250</v>
      </c>
      <c r="D124" s="6" t="s">
        <v>112</v>
      </c>
      <c r="E124" s="51">
        <f>VLOOKUP($D124,[2]publish!$A:$J,$E$5,FALSE)</f>
        <v>247728.05</v>
      </c>
      <c r="H124" s="49"/>
      <c r="I124" s="6"/>
    </row>
    <row r="125" spans="1:9" ht="15" customHeight="1" outlineLevel="1" x14ac:dyDescent="0.25">
      <c r="A125" s="8" t="s">
        <v>251</v>
      </c>
      <c r="B125" s="8" t="s">
        <v>332</v>
      </c>
      <c r="C125" s="6" t="s">
        <v>250</v>
      </c>
      <c r="D125" s="6" t="s">
        <v>113</v>
      </c>
      <c r="E125" s="51">
        <f>VLOOKUP($D125,[2]publish!$A:$J,$E$5,FALSE)</f>
        <v>293407.06</v>
      </c>
      <c r="H125" s="49"/>
      <c r="I125" s="6"/>
    </row>
    <row r="126" spans="1:9" ht="15" customHeight="1" outlineLevel="1" x14ac:dyDescent="0.25">
      <c r="A126" s="8" t="s">
        <v>251</v>
      </c>
      <c r="B126" s="8" t="s">
        <v>332</v>
      </c>
      <c r="C126" s="6" t="s">
        <v>250</v>
      </c>
      <c r="D126" s="6" t="s">
        <v>114</v>
      </c>
      <c r="E126" s="51">
        <f>VLOOKUP($D126,[2]publish!$A:$J,$E$5,FALSE)</f>
        <v>137171.85</v>
      </c>
      <c r="H126" s="49"/>
      <c r="I126" s="6"/>
    </row>
    <row r="127" spans="1:9" ht="15" customHeight="1" outlineLevel="1" x14ac:dyDescent="0.25">
      <c r="A127" s="8" t="s">
        <v>251</v>
      </c>
      <c r="B127" s="8" t="s">
        <v>332</v>
      </c>
      <c r="C127" s="6" t="s">
        <v>250</v>
      </c>
      <c r="D127" s="6" t="s">
        <v>115</v>
      </c>
      <c r="E127" s="51">
        <f>VLOOKUP($D127,[2]publish!$A:$J,$E$5,FALSE)</f>
        <v>96612.2</v>
      </c>
      <c r="H127" s="49"/>
      <c r="I127" s="6"/>
    </row>
    <row r="128" spans="1:9" ht="15" customHeight="1" outlineLevel="1" x14ac:dyDescent="0.25">
      <c r="A128" s="8" t="s">
        <v>251</v>
      </c>
      <c r="B128" s="8" t="s">
        <v>332</v>
      </c>
      <c r="C128" s="6" t="s">
        <v>250</v>
      </c>
      <c r="D128" s="6" t="s">
        <v>348</v>
      </c>
      <c r="E128" s="51" t="str">
        <f>VLOOKUP($D128,[2]publish!$A:$J,$E$5,FALSE)</f>
        <v/>
      </c>
      <c r="H128" s="49"/>
      <c r="I128" s="6"/>
    </row>
    <row r="129" spans="1:9" ht="15" customHeight="1" outlineLevel="1" x14ac:dyDescent="0.25">
      <c r="A129" s="8" t="s">
        <v>251</v>
      </c>
      <c r="B129" s="8" t="s">
        <v>332</v>
      </c>
      <c r="C129" s="6" t="s">
        <v>250</v>
      </c>
      <c r="D129" s="6" t="s">
        <v>116</v>
      </c>
      <c r="E129" s="51">
        <f>VLOOKUP($D129,[2]publish!$A:$J,$E$5,FALSE)</f>
        <v>211432.59</v>
      </c>
      <c r="H129" s="49"/>
      <c r="I129" s="6"/>
    </row>
    <row r="130" spans="1:9" ht="15" customHeight="1" outlineLevel="1" x14ac:dyDescent="0.25">
      <c r="A130" s="8" t="s">
        <v>251</v>
      </c>
      <c r="B130" s="8" t="s">
        <v>332</v>
      </c>
      <c r="C130" s="6" t="s">
        <v>250</v>
      </c>
      <c r="D130" s="6" t="s">
        <v>117</v>
      </c>
      <c r="E130" s="51">
        <f>VLOOKUP($D130,[2]publish!$A:$J,$E$5,FALSE)</f>
        <v>162840.10999999999</v>
      </c>
      <c r="H130" s="49"/>
      <c r="I130" s="6"/>
    </row>
    <row r="131" spans="1:9" ht="15" customHeight="1" outlineLevel="1" x14ac:dyDescent="0.25">
      <c r="A131" s="8" t="s">
        <v>251</v>
      </c>
      <c r="B131" s="8" t="s">
        <v>332</v>
      </c>
      <c r="C131" s="6" t="s">
        <v>250</v>
      </c>
      <c r="D131" s="6" t="s">
        <v>118</v>
      </c>
      <c r="E131" s="51">
        <f>VLOOKUP($D131,[2]publish!$A:$J,$E$5,FALSE)</f>
        <v>195007.34</v>
      </c>
      <c r="H131" s="49"/>
      <c r="I131" s="6"/>
    </row>
    <row r="132" spans="1:9" ht="15" customHeight="1" outlineLevel="1" x14ac:dyDescent="0.25">
      <c r="A132" s="8" t="s">
        <v>251</v>
      </c>
      <c r="B132" s="8" t="s">
        <v>332</v>
      </c>
      <c r="C132" s="6" t="s">
        <v>250</v>
      </c>
      <c r="D132" s="6" t="s">
        <v>119</v>
      </c>
      <c r="E132" s="51">
        <f>VLOOKUP($D132,[2]publish!$A:$J,$E$5,FALSE)</f>
        <v>102191.25</v>
      </c>
      <c r="H132" s="49"/>
      <c r="I132" s="6"/>
    </row>
    <row r="133" spans="1:9" ht="15" customHeight="1" outlineLevel="1" x14ac:dyDescent="0.25">
      <c r="A133" s="8" t="s">
        <v>251</v>
      </c>
      <c r="B133" s="8" t="s">
        <v>332</v>
      </c>
      <c r="C133" s="6" t="s">
        <v>250</v>
      </c>
      <c r="D133" s="6" t="s">
        <v>120</v>
      </c>
      <c r="E133" s="51">
        <f>VLOOKUP($D133,[2]publish!$A:$J,$E$5,FALSE)</f>
        <v>131052.43</v>
      </c>
      <c r="H133" s="49"/>
      <c r="I133" s="6"/>
    </row>
    <row r="134" spans="1:9" ht="15" customHeight="1" outlineLevel="1" x14ac:dyDescent="0.25">
      <c r="A134" s="8" t="s">
        <v>251</v>
      </c>
      <c r="B134" s="8" t="s">
        <v>332</v>
      </c>
      <c r="C134" s="6" t="s">
        <v>250</v>
      </c>
      <c r="D134" s="6" t="s">
        <v>121</v>
      </c>
      <c r="E134" s="51">
        <f>VLOOKUP($D134,[2]publish!$A:$J,$E$5,FALSE)</f>
        <v>115813.73</v>
      </c>
      <c r="H134" s="49"/>
      <c r="I134" s="6"/>
    </row>
    <row r="135" spans="1:9" ht="15" customHeight="1" outlineLevel="1" x14ac:dyDescent="0.25">
      <c r="A135" s="8" t="s">
        <v>251</v>
      </c>
      <c r="B135" s="8" t="s">
        <v>332</v>
      </c>
      <c r="C135" s="6" t="s">
        <v>250</v>
      </c>
      <c r="D135" s="6" t="s">
        <v>122</v>
      </c>
      <c r="E135" s="51">
        <f>VLOOKUP($D135,[2]publish!$A:$J,$E$5,FALSE)</f>
        <v>195039.91</v>
      </c>
      <c r="H135" s="49"/>
      <c r="I135" s="6"/>
    </row>
    <row r="136" spans="1:9" ht="15" customHeight="1" outlineLevel="1" x14ac:dyDescent="0.25">
      <c r="A136" s="8" t="s">
        <v>251</v>
      </c>
      <c r="B136" s="8" t="s">
        <v>332</v>
      </c>
      <c r="C136" s="6" t="s">
        <v>250</v>
      </c>
      <c r="D136" s="6" t="s">
        <v>123</v>
      </c>
      <c r="E136" s="51">
        <f>VLOOKUP($D136,[2]publish!$A:$J,$E$5,FALSE)</f>
        <v>115169.78</v>
      </c>
      <c r="H136" s="49"/>
      <c r="I136" s="6"/>
    </row>
    <row r="137" spans="1:9" ht="15" customHeight="1" outlineLevel="1" x14ac:dyDescent="0.25">
      <c r="A137" s="8" t="s">
        <v>251</v>
      </c>
      <c r="B137" s="8" t="s">
        <v>332</v>
      </c>
      <c r="C137" s="6" t="s">
        <v>250</v>
      </c>
      <c r="D137" s="6" t="s">
        <v>124</v>
      </c>
      <c r="E137" s="51">
        <f>VLOOKUP($D137,[2]publish!$A:$J,$E$5,FALSE)</f>
        <v>118438.49</v>
      </c>
      <c r="H137" s="49"/>
      <c r="I137" s="6"/>
    </row>
    <row r="138" spans="1:9" ht="15" customHeight="1" outlineLevel="1" x14ac:dyDescent="0.25">
      <c r="A138" s="8" t="s">
        <v>251</v>
      </c>
      <c r="B138" s="8" t="s">
        <v>332</v>
      </c>
      <c r="C138" s="6" t="s">
        <v>250</v>
      </c>
      <c r="D138" s="6" t="s">
        <v>125</v>
      </c>
      <c r="E138" s="51">
        <f>VLOOKUP($D138,[2]publish!$A:$J,$E$5,FALSE)</f>
        <v>240354.05</v>
      </c>
      <c r="H138" s="49"/>
      <c r="I138" s="6"/>
    </row>
    <row r="139" spans="1:9" ht="15" customHeight="1" outlineLevel="1" x14ac:dyDescent="0.25">
      <c r="A139" s="8" t="s">
        <v>251</v>
      </c>
      <c r="B139" s="8" t="s">
        <v>332</v>
      </c>
      <c r="C139" s="6" t="s">
        <v>250</v>
      </c>
      <c r="D139" s="6" t="s">
        <v>349</v>
      </c>
      <c r="E139" s="51" t="str">
        <f>VLOOKUP($D139,[2]publish!$A:$J,$E$5,FALSE)</f>
        <v/>
      </c>
      <c r="H139" s="49"/>
      <c r="I139" s="6"/>
    </row>
    <row r="140" spans="1:9" ht="15" customHeight="1" outlineLevel="1" x14ac:dyDescent="0.25">
      <c r="A140" s="8" t="s">
        <v>251</v>
      </c>
      <c r="B140" s="8" t="s">
        <v>332</v>
      </c>
      <c r="C140" s="6" t="s">
        <v>250</v>
      </c>
      <c r="D140" s="6" t="s">
        <v>126</v>
      </c>
      <c r="E140" s="51">
        <f>VLOOKUP($D140,[2]publish!$A:$J,$E$5,FALSE)</f>
        <v>117326.51</v>
      </c>
      <c r="H140" s="49"/>
      <c r="I140" s="6"/>
    </row>
    <row r="141" spans="1:9" ht="15" customHeight="1" outlineLevel="1" x14ac:dyDescent="0.25">
      <c r="A141" s="8" t="s">
        <v>251</v>
      </c>
      <c r="B141" s="8" t="s">
        <v>332</v>
      </c>
      <c r="C141" s="6" t="s">
        <v>250</v>
      </c>
      <c r="D141" s="6" t="s">
        <v>127</v>
      </c>
      <c r="E141" s="51">
        <f>VLOOKUP($D141,[2]publish!$A:$J,$E$5,FALSE)</f>
        <v>509218.82</v>
      </c>
      <c r="H141" s="49"/>
      <c r="I141" s="6"/>
    </row>
    <row r="142" spans="1:9" ht="15" customHeight="1" outlineLevel="1" x14ac:dyDescent="0.25">
      <c r="A142" s="8" t="s">
        <v>251</v>
      </c>
      <c r="B142" s="8" t="s">
        <v>332</v>
      </c>
      <c r="C142" s="6" t="s">
        <v>250</v>
      </c>
      <c r="D142" s="6" t="s">
        <v>128</v>
      </c>
      <c r="E142" s="51">
        <f>VLOOKUP($D142,[2]publish!$A:$J,$E$5,FALSE)</f>
        <v>515801.44</v>
      </c>
      <c r="H142" s="49"/>
      <c r="I142" s="6"/>
    </row>
    <row r="143" spans="1:9" ht="15" customHeight="1" outlineLevel="1" x14ac:dyDescent="0.25">
      <c r="A143" s="8" t="s">
        <v>251</v>
      </c>
      <c r="B143" s="8" t="s">
        <v>332</v>
      </c>
      <c r="C143" s="6" t="s">
        <v>250</v>
      </c>
      <c r="D143" s="6" t="s">
        <v>129</v>
      </c>
      <c r="E143" s="51">
        <f>VLOOKUP($D143,[2]publish!$A:$J,$E$5,FALSE)</f>
        <v>244218.67</v>
      </c>
      <c r="H143" s="49"/>
      <c r="I143" s="6"/>
    </row>
    <row r="144" spans="1:9" ht="15" customHeight="1" outlineLevel="1" x14ac:dyDescent="0.25">
      <c r="A144" s="8" t="s">
        <v>251</v>
      </c>
      <c r="B144" s="8" t="s">
        <v>332</v>
      </c>
      <c r="C144" s="6" t="s">
        <v>250</v>
      </c>
      <c r="D144" s="6" t="s">
        <v>130</v>
      </c>
      <c r="E144" s="51">
        <f>VLOOKUP($D144,[2]publish!$A:$J,$E$5,FALSE)</f>
        <v>249532.21</v>
      </c>
      <c r="H144" s="49"/>
      <c r="I144" s="6"/>
    </row>
    <row r="145" spans="1:9" ht="15" customHeight="1" outlineLevel="1" x14ac:dyDescent="0.25">
      <c r="A145" s="8" t="s">
        <v>251</v>
      </c>
      <c r="B145" s="8" t="s">
        <v>332</v>
      </c>
      <c r="C145" s="6" t="s">
        <v>250</v>
      </c>
      <c r="D145" s="6" t="s">
        <v>131</v>
      </c>
      <c r="E145" s="51">
        <f>VLOOKUP($D145,[2]publish!$A:$J,$E$5,FALSE)</f>
        <v>478841.52</v>
      </c>
      <c r="H145" s="49"/>
      <c r="I145" s="6"/>
    </row>
    <row r="146" spans="1:9" ht="15" customHeight="1" outlineLevel="1" x14ac:dyDescent="0.25">
      <c r="A146" s="8" t="s">
        <v>251</v>
      </c>
      <c r="B146" s="8" t="s">
        <v>332</v>
      </c>
      <c r="C146" s="6" t="s">
        <v>250</v>
      </c>
      <c r="D146" s="6" t="s">
        <v>132</v>
      </c>
      <c r="E146" s="51">
        <f>VLOOKUP($D146,[2]publish!$A:$J,$E$5,FALSE)</f>
        <v>270465.09000000003</v>
      </c>
      <c r="H146" s="49"/>
      <c r="I146" s="6"/>
    </row>
    <row r="147" spans="1:9" ht="15" customHeight="1" outlineLevel="1" x14ac:dyDescent="0.25">
      <c r="A147" s="8" t="s">
        <v>251</v>
      </c>
      <c r="B147" s="8" t="s">
        <v>332</v>
      </c>
      <c r="C147" s="6" t="s">
        <v>250</v>
      </c>
      <c r="D147" s="6" t="s">
        <v>133</v>
      </c>
      <c r="E147" s="51" t="str">
        <f>VLOOKUP($D147,[2]publish!$A:$J,$E$5,FALSE)</f>
        <v/>
      </c>
      <c r="H147" s="49"/>
      <c r="I147" s="6"/>
    </row>
    <row r="148" spans="1:9" ht="15" customHeight="1" outlineLevel="1" x14ac:dyDescent="0.25">
      <c r="A148" s="8" t="s">
        <v>251</v>
      </c>
      <c r="B148" s="8" t="s">
        <v>332</v>
      </c>
      <c r="C148" s="6" t="s">
        <v>250</v>
      </c>
      <c r="D148" s="6" t="s">
        <v>134</v>
      </c>
      <c r="E148" s="51" t="str">
        <f>VLOOKUP($D148,[2]publish!$A:$J,$E$5,FALSE)</f>
        <v/>
      </c>
      <c r="H148" s="49"/>
      <c r="I148" s="6"/>
    </row>
    <row r="149" spans="1:9" ht="15" customHeight="1" outlineLevel="1" x14ac:dyDescent="0.25">
      <c r="A149" s="8" t="s">
        <v>251</v>
      </c>
      <c r="B149" s="8" t="s">
        <v>332</v>
      </c>
      <c r="C149" s="6" t="s">
        <v>250</v>
      </c>
      <c r="D149" s="6" t="s">
        <v>135</v>
      </c>
      <c r="E149" s="51">
        <f>VLOOKUP($D149,[2]publish!$A:$J,$E$5,FALSE)</f>
        <v>211193.32</v>
      </c>
      <c r="H149" s="49"/>
      <c r="I149" s="6"/>
    </row>
    <row r="150" spans="1:9" ht="15" customHeight="1" outlineLevel="1" x14ac:dyDescent="0.25">
      <c r="A150" s="8" t="s">
        <v>251</v>
      </c>
      <c r="B150" s="8" t="s">
        <v>332</v>
      </c>
      <c r="C150" s="6" t="s">
        <v>250</v>
      </c>
      <c r="D150" s="6" t="s">
        <v>136</v>
      </c>
      <c r="E150" s="51">
        <f>VLOOKUP($D150,[2]publish!$A:$J,$E$5,FALSE)</f>
        <v>313780.11</v>
      </c>
      <c r="H150" s="49"/>
      <c r="I150" s="6"/>
    </row>
    <row r="151" spans="1:9" ht="15" customHeight="1" outlineLevel="1" x14ac:dyDescent="0.25">
      <c r="A151" s="8" t="s">
        <v>251</v>
      </c>
      <c r="B151" s="8" t="s">
        <v>332</v>
      </c>
      <c r="C151" s="6" t="s">
        <v>250</v>
      </c>
      <c r="D151" s="6" t="s">
        <v>137</v>
      </c>
      <c r="E151" s="51">
        <f>VLOOKUP($D151,[2]publish!$A:$J,$E$5,FALSE)</f>
        <v>150351.41</v>
      </c>
      <c r="H151" s="49"/>
      <c r="I151" s="6"/>
    </row>
    <row r="152" spans="1:9" ht="15" customHeight="1" outlineLevel="1" x14ac:dyDescent="0.25">
      <c r="A152" s="8" t="s">
        <v>251</v>
      </c>
      <c r="B152" s="8" t="s">
        <v>332</v>
      </c>
      <c r="C152" s="6" t="s">
        <v>250</v>
      </c>
      <c r="D152" s="6" t="s">
        <v>138</v>
      </c>
      <c r="E152" s="51">
        <f>VLOOKUP($D152,[2]publish!$A:$J,$E$5,FALSE)</f>
        <v>298613.33</v>
      </c>
      <c r="H152" s="49"/>
      <c r="I152" s="6"/>
    </row>
    <row r="153" spans="1:9" ht="15" customHeight="1" outlineLevel="1" x14ac:dyDescent="0.25">
      <c r="A153" s="8" t="s">
        <v>251</v>
      </c>
      <c r="B153" s="8" t="s">
        <v>332</v>
      </c>
      <c r="C153" s="6" t="s">
        <v>250</v>
      </c>
      <c r="D153" s="6" t="s">
        <v>350</v>
      </c>
      <c r="E153" s="51" t="str">
        <f>VLOOKUP($D153,[2]publish!$A:$J,$E$5,FALSE)</f>
        <v/>
      </c>
      <c r="H153" s="49"/>
      <c r="I153" s="6"/>
    </row>
    <row r="154" spans="1:9" ht="15" customHeight="1" outlineLevel="1" x14ac:dyDescent="0.25">
      <c r="A154" s="8" t="s">
        <v>251</v>
      </c>
      <c r="B154" s="8" t="s">
        <v>332</v>
      </c>
      <c r="C154" s="6" t="s">
        <v>250</v>
      </c>
      <c r="D154" s="6" t="s">
        <v>139</v>
      </c>
      <c r="E154" s="51">
        <f>VLOOKUP($D154,[2]publish!$A:$J,$E$5,FALSE)</f>
        <v>179021.02</v>
      </c>
      <c r="H154" s="49"/>
      <c r="I154" s="6"/>
    </row>
    <row r="155" spans="1:9" ht="15" customHeight="1" outlineLevel="1" x14ac:dyDescent="0.25">
      <c r="A155" s="8" t="s">
        <v>251</v>
      </c>
      <c r="B155" s="8" t="s">
        <v>332</v>
      </c>
      <c r="C155" s="6" t="s">
        <v>250</v>
      </c>
      <c r="D155" s="6" t="s">
        <v>140</v>
      </c>
      <c r="E155" s="51">
        <f>VLOOKUP($D155,[2]publish!$A:$J,$E$5,FALSE)</f>
        <v>131013.06</v>
      </c>
      <c r="H155" s="49"/>
      <c r="I155" s="6"/>
    </row>
    <row r="156" spans="1:9" ht="15" customHeight="1" outlineLevel="1" x14ac:dyDescent="0.25">
      <c r="A156" s="8" t="s">
        <v>251</v>
      </c>
      <c r="B156" s="8" t="s">
        <v>332</v>
      </c>
      <c r="C156" s="6" t="s">
        <v>250</v>
      </c>
      <c r="D156" s="6" t="s">
        <v>141</v>
      </c>
      <c r="E156" s="51">
        <f>VLOOKUP($D156,[2]publish!$A:$J,$E$5,FALSE)</f>
        <v>331265.3</v>
      </c>
      <c r="H156" s="49"/>
      <c r="I156" s="6"/>
    </row>
    <row r="157" spans="1:9" ht="15" customHeight="1" outlineLevel="1" x14ac:dyDescent="0.25">
      <c r="A157" s="8" t="s">
        <v>251</v>
      </c>
      <c r="B157" s="8" t="s">
        <v>332</v>
      </c>
      <c r="C157" s="6" t="s">
        <v>250</v>
      </c>
      <c r="D157" s="6" t="s">
        <v>142</v>
      </c>
      <c r="E157" s="51">
        <f>VLOOKUP($D157,[2]publish!$A:$J,$E$5,FALSE)</f>
        <v>656062.01</v>
      </c>
      <c r="H157" s="49"/>
      <c r="I157" s="6"/>
    </row>
    <row r="158" spans="1:9" ht="15" customHeight="1" outlineLevel="1" x14ac:dyDescent="0.25">
      <c r="A158" s="8" t="s">
        <v>251</v>
      </c>
      <c r="B158" s="8" t="s">
        <v>332</v>
      </c>
      <c r="C158" s="6" t="s">
        <v>250</v>
      </c>
      <c r="D158" s="6" t="s">
        <v>143</v>
      </c>
      <c r="E158" s="51">
        <f>VLOOKUP($D158,[2]publish!$A:$J,$E$5,FALSE)</f>
        <v>590915.09</v>
      </c>
      <c r="H158" s="49"/>
      <c r="I158" s="6"/>
    </row>
    <row r="159" spans="1:9" ht="15" customHeight="1" outlineLevel="1" x14ac:dyDescent="0.25">
      <c r="A159" s="8" t="s">
        <v>251</v>
      </c>
      <c r="B159" s="8" t="s">
        <v>332</v>
      </c>
      <c r="C159" s="6" t="s">
        <v>250</v>
      </c>
      <c r="D159" s="6" t="s">
        <v>351</v>
      </c>
      <c r="E159" s="51" t="str">
        <f>VLOOKUP($D159,[2]publish!$A:$J,$E$5,FALSE)</f>
        <v/>
      </c>
      <c r="H159" s="49"/>
      <c r="I159" s="6"/>
    </row>
    <row r="160" spans="1:9" ht="15" customHeight="1" outlineLevel="1" x14ac:dyDescent="0.25">
      <c r="A160" s="8" t="s">
        <v>251</v>
      </c>
      <c r="B160" s="8" t="s">
        <v>332</v>
      </c>
      <c r="C160" s="6" t="s">
        <v>250</v>
      </c>
      <c r="D160" s="6" t="s">
        <v>144</v>
      </c>
      <c r="E160" s="51">
        <f>VLOOKUP($D160,[2]publish!$A:$J,$E$5,FALSE)</f>
        <v>265488.65000000002</v>
      </c>
      <c r="H160" s="49"/>
      <c r="I160" s="6"/>
    </row>
    <row r="161" spans="1:9" ht="15" customHeight="1" outlineLevel="1" x14ac:dyDescent="0.25">
      <c r="A161" s="8" t="s">
        <v>251</v>
      </c>
      <c r="B161" s="8" t="s">
        <v>332</v>
      </c>
      <c r="C161" s="6" t="s">
        <v>250</v>
      </c>
      <c r="D161" s="6" t="s">
        <v>145</v>
      </c>
      <c r="E161" s="51">
        <f>VLOOKUP($D161,[2]publish!$A:$J,$E$5,FALSE)</f>
        <v>200502.94</v>
      </c>
      <c r="H161" s="49"/>
      <c r="I161" s="6"/>
    </row>
    <row r="162" spans="1:9" ht="15" customHeight="1" outlineLevel="1" x14ac:dyDescent="0.25">
      <c r="A162" s="8" t="s">
        <v>251</v>
      </c>
      <c r="B162" s="8" t="s">
        <v>332</v>
      </c>
      <c r="C162" s="6" t="s">
        <v>250</v>
      </c>
      <c r="D162" s="6" t="s">
        <v>146</v>
      </c>
      <c r="E162" s="51">
        <f>VLOOKUP($D162,[2]publish!$A:$J,$E$5,FALSE)</f>
        <v>114362.09</v>
      </c>
      <c r="H162" s="49"/>
      <c r="I162" s="6"/>
    </row>
    <row r="163" spans="1:9" ht="15" customHeight="1" outlineLevel="1" x14ac:dyDescent="0.25">
      <c r="A163" s="8" t="s">
        <v>251</v>
      </c>
      <c r="B163" s="8" t="s">
        <v>332</v>
      </c>
      <c r="C163" s="6" t="s">
        <v>250</v>
      </c>
      <c r="D163" s="6" t="s">
        <v>147</v>
      </c>
      <c r="E163" s="51">
        <f>VLOOKUP($D163,[2]publish!$A:$J,$E$5,FALSE)</f>
        <v>305326.87</v>
      </c>
      <c r="H163" s="49"/>
      <c r="I163" s="6"/>
    </row>
    <row r="164" spans="1:9" ht="15" customHeight="1" outlineLevel="1" x14ac:dyDescent="0.25">
      <c r="A164" s="8" t="s">
        <v>251</v>
      </c>
      <c r="B164" s="8" t="s">
        <v>332</v>
      </c>
      <c r="C164" s="6" t="s">
        <v>250</v>
      </c>
      <c r="D164" s="6" t="s">
        <v>148</v>
      </c>
      <c r="E164" s="51">
        <f>VLOOKUP($D164,[2]publish!$A:$J,$E$5,FALSE)</f>
        <v>236451.57</v>
      </c>
      <c r="H164" s="49"/>
      <c r="I164" s="6"/>
    </row>
    <row r="165" spans="1:9" ht="15" customHeight="1" outlineLevel="1" x14ac:dyDescent="0.25">
      <c r="A165" s="8" t="s">
        <v>251</v>
      </c>
      <c r="B165" s="8" t="s">
        <v>332</v>
      </c>
      <c r="C165" s="6" t="s">
        <v>250</v>
      </c>
      <c r="D165" s="6" t="s">
        <v>352</v>
      </c>
      <c r="E165" s="51" t="str">
        <f>VLOOKUP($D165,[2]publish!$A:$J,$E$5,FALSE)</f>
        <v/>
      </c>
      <c r="H165" s="49"/>
      <c r="I165" s="6"/>
    </row>
    <row r="166" spans="1:9" ht="15" customHeight="1" outlineLevel="1" x14ac:dyDescent="0.25">
      <c r="A166" s="8" t="s">
        <v>251</v>
      </c>
      <c r="B166" s="8" t="s">
        <v>332</v>
      </c>
      <c r="C166" s="6" t="s">
        <v>250</v>
      </c>
      <c r="D166" s="6" t="s">
        <v>149</v>
      </c>
      <c r="E166" s="51" t="str">
        <f>VLOOKUP($D166,[2]publish!$A:$J,$E$5,FALSE)</f>
        <v/>
      </c>
      <c r="H166" s="49"/>
      <c r="I166" s="6"/>
    </row>
    <row r="167" spans="1:9" ht="15" customHeight="1" outlineLevel="1" x14ac:dyDescent="0.25">
      <c r="A167" s="8" t="s">
        <v>251</v>
      </c>
      <c r="B167" s="8" t="s">
        <v>332</v>
      </c>
      <c r="C167" s="6" t="s">
        <v>250</v>
      </c>
      <c r="D167" s="6" t="s">
        <v>150</v>
      </c>
      <c r="E167" s="51">
        <f>VLOOKUP($D167,[2]publish!$A:$J,$E$5,FALSE)</f>
        <v>197682.09</v>
      </c>
      <c r="H167" s="49"/>
      <c r="I167" s="6"/>
    </row>
    <row r="168" spans="1:9" ht="15" customHeight="1" outlineLevel="1" x14ac:dyDescent="0.25">
      <c r="A168" s="8" t="s">
        <v>251</v>
      </c>
      <c r="B168" s="8" t="s">
        <v>332</v>
      </c>
      <c r="C168" s="6" t="s">
        <v>250</v>
      </c>
      <c r="D168" s="6" t="s">
        <v>151</v>
      </c>
      <c r="E168" s="51">
        <f>VLOOKUP($D168,[2]publish!$A:$J,$E$5,FALSE)</f>
        <v>112046.29</v>
      </c>
      <c r="H168" s="49"/>
      <c r="I168" s="6"/>
    </row>
    <row r="169" spans="1:9" ht="15" customHeight="1" outlineLevel="1" x14ac:dyDescent="0.25">
      <c r="A169" s="8" t="s">
        <v>251</v>
      </c>
      <c r="B169" s="8" t="s">
        <v>332</v>
      </c>
      <c r="C169" s="6" t="s">
        <v>250</v>
      </c>
      <c r="D169" s="6" t="s">
        <v>353</v>
      </c>
      <c r="E169" s="51" t="str">
        <f>VLOOKUP($D169,[2]publish!$A:$J,$E$5,FALSE)</f>
        <v/>
      </c>
      <c r="H169" s="49"/>
      <c r="I169" s="6"/>
    </row>
    <row r="170" spans="1:9" ht="15" customHeight="1" outlineLevel="1" x14ac:dyDescent="0.25">
      <c r="A170" s="8" t="s">
        <v>251</v>
      </c>
      <c r="B170" s="8" t="s">
        <v>332</v>
      </c>
      <c r="C170" s="6" t="s">
        <v>250</v>
      </c>
      <c r="D170" s="6" t="s">
        <v>152</v>
      </c>
      <c r="E170" s="51">
        <f>VLOOKUP($D170,[2]publish!$A:$J,$E$5,FALSE)</f>
        <v>201497.91</v>
      </c>
      <c r="H170" s="49"/>
      <c r="I170" s="6"/>
    </row>
    <row r="171" spans="1:9" ht="15" customHeight="1" outlineLevel="1" x14ac:dyDescent="0.25">
      <c r="A171" s="8" t="s">
        <v>251</v>
      </c>
      <c r="B171" s="8" t="s">
        <v>332</v>
      </c>
      <c r="C171" s="6" t="s">
        <v>250</v>
      </c>
      <c r="D171" s="6" t="s">
        <v>153</v>
      </c>
      <c r="E171" s="51">
        <f>VLOOKUP($D171,[2]publish!$A:$J,$E$5,FALSE)</f>
        <v>326940.13</v>
      </c>
      <c r="H171" s="49"/>
      <c r="I171" s="6"/>
    </row>
    <row r="172" spans="1:9" ht="15" customHeight="1" outlineLevel="1" x14ac:dyDescent="0.25">
      <c r="A172" s="8" t="s">
        <v>251</v>
      </c>
      <c r="B172" s="8" t="s">
        <v>332</v>
      </c>
      <c r="C172" s="6" t="s">
        <v>250</v>
      </c>
      <c r="D172" s="6" t="s">
        <v>154</v>
      </c>
      <c r="E172" s="51">
        <f>VLOOKUP($D172,[2]publish!$A:$J,$E$5,FALSE)</f>
        <v>294822.46000000002</v>
      </c>
      <c r="H172" s="49"/>
      <c r="I172" s="6"/>
    </row>
    <row r="173" spans="1:9" ht="15" customHeight="1" outlineLevel="1" x14ac:dyDescent="0.25">
      <c r="A173" s="8" t="s">
        <v>251</v>
      </c>
      <c r="B173" s="8" t="s">
        <v>332</v>
      </c>
      <c r="C173" s="6" t="s">
        <v>250</v>
      </c>
      <c r="D173" s="6" t="s">
        <v>155</v>
      </c>
      <c r="E173" s="51">
        <f>VLOOKUP($D173,[2]publish!$A:$J,$E$5,FALSE)</f>
        <v>130952.66</v>
      </c>
      <c r="H173" s="49"/>
      <c r="I173" s="6"/>
    </row>
    <row r="174" spans="1:9" ht="15" customHeight="1" outlineLevel="1" x14ac:dyDescent="0.25">
      <c r="A174" s="8" t="s">
        <v>251</v>
      </c>
      <c r="B174" s="8" t="s">
        <v>332</v>
      </c>
      <c r="C174" s="6" t="s">
        <v>250</v>
      </c>
      <c r="D174" s="6" t="s">
        <v>354</v>
      </c>
      <c r="E174" s="51" t="str">
        <f>VLOOKUP($D174,[2]publish!$A:$J,$E$5,FALSE)</f>
        <v>terminated</v>
      </c>
      <c r="H174" s="49"/>
      <c r="I174" s="6"/>
    </row>
    <row r="175" spans="1:9" ht="15" customHeight="1" outlineLevel="1" x14ac:dyDescent="0.25">
      <c r="A175" s="8" t="s">
        <v>251</v>
      </c>
      <c r="B175" s="8" t="s">
        <v>332</v>
      </c>
      <c r="C175" s="6" t="s">
        <v>250</v>
      </c>
      <c r="D175" s="6" t="s">
        <v>156</v>
      </c>
      <c r="E175" s="51">
        <f>VLOOKUP($D175,[2]publish!$A:$J,$E$5,FALSE)</f>
        <v>362095.38</v>
      </c>
      <c r="H175" s="49"/>
      <c r="I175" s="6"/>
    </row>
    <row r="176" spans="1:9" ht="15" customHeight="1" outlineLevel="1" x14ac:dyDescent="0.25">
      <c r="A176" s="8" t="s">
        <v>251</v>
      </c>
      <c r="B176" s="8" t="s">
        <v>332</v>
      </c>
      <c r="C176" s="6" t="s">
        <v>250</v>
      </c>
      <c r="D176" s="6" t="s">
        <v>157</v>
      </c>
      <c r="E176" s="51">
        <f>VLOOKUP($D176,[2]publish!$A:$J,$E$5,FALSE)</f>
        <v>188812.09</v>
      </c>
      <c r="H176" s="49"/>
      <c r="I176" s="6"/>
    </row>
    <row r="177" spans="1:9" ht="15" customHeight="1" outlineLevel="1" x14ac:dyDescent="0.25">
      <c r="A177" s="8" t="s">
        <v>251</v>
      </c>
      <c r="B177" s="8" t="s">
        <v>332</v>
      </c>
      <c r="C177" s="6" t="s">
        <v>250</v>
      </c>
      <c r="D177" s="6" t="s">
        <v>158</v>
      </c>
      <c r="E177" s="51">
        <f>VLOOKUP($D177,[2]publish!$A:$J,$E$5,FALSE)</f>
        <v>600416.32999999996</v>
      </c>
      <c r="H177" s="49"/>
      <c r="I177" s="6"/>
    </row>
    <row r="178" spans="1:9" ht="15" customHeight="1" outlineLevel="1" x14ac:dyDescent="0.25">
      <c r="A178" s="8" t="s">
        <v>251</v>
      </c>
      <c r="B178" s="8" t="s">
        <v>332</v>
      </c>
      <c r="C178" s="6" t="s">
        <v>250</v>
      </c>
      <c r="D178" s="6" t="s">
        <v>159</v>
      </c>
      <c r="E178" s="51">
        <f>VLOOKUP($D178,[2]publish!$A:$J,$E$5,FALSE)</f>
        <v>155360.23000000001</v>
      </c>
      <c r="H178" s="49"/>
      <c r="I178" s="6"/>
    </row>
    <row r="179" spans="1:9" ht="15" customHeight="1" outlineLevel="1" x14ac:dyDescent="0.25">
      <c r="A179" s="8" t="s">
        <v>251</v>
      </c>
      <c r="B179" s="8" t="s">
        <v>332</v>
      </c>
      <c r="C179" s="6" t="s">
        <v>250</v>
      </c>
      <c r="D179" s="6" t="s">
        <v>160</v>
      </c>
      <c r="E179" s="51">
        <f>VLOOKUP($D179,[2]publish!$A:$J,$E$5,FALSE)</f>
        <v>202984.05</v>
      </c>
      <c r="H179" s="49"/>
      <c r="I179" s="6"/>
    </row>
    <row r="180" spans="1:9" ht="15" customHeight="1" outlineLevel="1" x14ac:dyDescent="0.25">
      <c r="A180" s="8" t="s">
        <v>251</v>
      </c>
      <c r="B180" s="8" t="s">
        <v>332</v>
      </c>
      <c r="C180" s="6" t="s">
        <v>250</v>
      </c>
      <c r="D180" s="6" t="s">
        <v>161</v>
      </c>
      <c r="E180" s="51">
        <f>VLOOKUP($D180,[2]publish!$A:$J,$E$5,FALSE)</f>
        <v>121991.16</v>
      </c>
      <c r="H180" s="49"/>
      <c r="I180" s="6"/>
    </row>
    <row r="181" spans="1:9" ht="15" customHeight="1" outlineLevel="1" x14ac:dyDescent="0.25">
      <c r="A181" s="8" t="s">
        <v>251</v>
      </c>
      <c r="B181" s="8" t="s">
        <v>332</v>
      </c>
      <c r="C181" s="6" t="s">
        <v>250</v>
      </c>
      <c r="D181" s="6" t="s">
        <v>162</v>
      </c>
      <c r="E181" s="51">
        <f>VLOOKUP($D181,[2]publish!$A:$J,$E$5,FALSE)</f>
        <v>76628.77</v>
      </c>
      <c r="H181" s="49"/>
      <c r="I181" s="6"/>
    </row>
    <row r="182" spans="1:9" ht="15" customHeight="1" outlineLevel="1" x14ac:dyDescent="0.25">
      <c r="A182" s="8" t="s">
        <v>251</v>
      </c>
      <c r="B182" s="8" t="s">
        <v>332</v>
      </c>
      <c r="C182" s="6" t="s">
        <v>250</v>
      </c>
      <c r="D182" s="6" t="s">
        <v>355</v>
      </c>
      <c r="E182" s="51" t="str">
        <f>VLOOKUP($D182,[2]publish!$A:$J,$E$5,FALSE)</f>
        <v/>
      </c>
      <c r="H182" s="49"/>
      <c r="I182" s="6"/>
    </row>
    <row r="183" spans="1:9" ht="15" customHeight="1" outlineLevel="1" x14ac:dyDescent="0.25">
      <c r="A183" s="8" t="s">
        <v>251</v>
      </c>
      <c r="B183" s="8" t="s">
        <v>332</v>
      </c>
      <c r="C183" s="6" t="s">
        <v>250</v>
      </c>
      <c r="D183" s="6" t="s">
        <v>163</v>
      </c>
      <c r="E183" s="51" t="str">
        <f>VLOOKUP($D183,[2]publish!$A:$J,$E$5,FALSE)</f>
        <v/>
      </c>
      <c r="H183" s="49"/>
      <c r="I183" s="6"/>
    </row>
    <row r="184" spans="1:9" ht="15" customHeight="1" outlineLevel="1" x14ac:dyDescent="0.25">
      <c r="A184" s="8" t="s">
        <v>251</v>
      </c>
      <c r="B184" s="8" t="s">
        <v>332</v>
      </c>
      <c r="C184" s="6" t="s">
        <v>250</v>
      </c>
      <c r="D184" s="6" t="s">
        <v>164</v>
      </c>
      <c r="E184" s="51">
        <f>VLOOKUP($D184,[2]publish!$A:$J,$E$5,FALSE)</f>
        <v>152463.01999999999</v>
      </c>
      <c r="H184" s="49"/>
      <c r="I184" s="6"/>
    </row>
    <row r="185" spans="1:9" ht="15" customHeight="1" outlineLevel="1" x14ac:dyDescent="0.25">
      <c r="A185" s="8" t="s">
        <v>251</v>
      </c>
      <c r="B185" s="8" t="s">
        <v>332</v>
      </c>
      <c r="C185" s="6" t="s">
        <v>250</v>
      </c>
      <c r="D185" s="6" t="s">
        <v>165</v>
      </c>
      <c r="E185" s="51">
        <f>VLOOKUP($D185,[2]publish!$A:$J,$E$5,FALSE)</f>
        <v>220996.18</v>
      </c>
      <c r="H185" s="49"/>
      <c r="I185" s="6"/>
    </row>
    <row r="186" spans="1:9" ht="15" customHeight="1" outlineLevel="1" x14ac:dyDescent="0.25">
      <c r="A186" s="8" t="s">
        <v>251</v>
      </c>
      <c r="B186" s="8" t="s">
        <v>332</v>
      </c>
      <c r="C186" s="6" t="s">
        <v>250</v>
      </c>
      <c r="D186" s="6" t="s">
        <v>166</v>
      </c>
      <c r="E186" s="51">
        <f>VLOOKUP($D186,[2]publish!$A:$J,$E$5,FALSE)</f>
        <v>379421.71</v>
      </c>
      <c r="H186" s="49"/>
      <c r="I186" s="6"/>
    </row>
    <row r="187" spans="1:9" ht="15" customHeight="1" outlineLevel="1" x14ac:dyDescent="0.25">
      <c r="A187" s="8" t="s">
        <v>251</v>
      </c>
      <c r="B187" s="8" t="s">
        <v>332</v>
      </c>
      <c r="C187" s="6" t="s">
        <v>250</v>
      </c>
      <c r="D187" s="6" t="s">
        <v>167</v>
      </c>
      <c r="E187" s="51">
        <f>VLOOKUP($D187,[2]publish!$A:$J,$E$5,FALSE)</f>
        <v>187572.45</v>
      </c>
      <c r="H187" s="49"/>
      <c r="I187" s="6"/>
    </row>
    <row r="188" spans="1:9" ht="15" customHeight="1" outlineLevel="1" x14ac:dyDescent="0.25">
      <c r="A188" s="8" t="s">
        <v>251</v>
      </c>
      <c r="B188" s="8" t="s">
        <v>332</v>
      </c>
      <c r="C188" s="6" t="s">
        <v>250</v>
      </c>
      <c r="D188" s="6" t="s">
        <v>168</v>
      </c>
      <c r="E188" s="51">
        <f>VLOOKUP($D188,[2]publish!$A:$J,$E$5,FALSE)</f>
        <v>457922.83</v>
      </c>
      <c r="H188" s="49"/>
      <c r="I188" s="6"/>
    </row>
    <row r="189" spans="1:9" ht="15" customHeight="1" outlineLevel="1" x14ac:dyDescent="0.25">
      <c r="A189" s="8" t="s">
        <v>251</v>
      </c>
      <c r="B189" s="8" t="s">
        <v>332</v>
      </c>
      <c r="C189" s="6" t="s">
        <v>250</v>
      </c>
      <c r="D189" s="6" t="s">
        <v>169</v>
      </c>
      <c r="E189" s="51">
        <f>VLOOKUP($D189,[2]publish!$A:$J,$E$5,FALSE)</f>
        <v>190921.23</v>
      </c>
      <c r="H189" s="49"/>
      <c r="I189" s="6"/>
    </row>
    <row r="190" spans="1:9" ht="15" customHeight="1" outlineLevel="1" x14ac:dyDescent="0.25">
      <c r="A190" s="8" t="s">
        <v>251</v>
      </c>
      <c r="B190" s="8" t="s">
        <v>332</v>
      </c>
      <c r="C190" s="6" t="s">
        <v>250</v>
      </c>
      <c r="D190" s="6" t="s">
        <v>170</v>
      </c>
      <c r="E190" s="51">
        <f>VLOOKUP($D190,[2]publish!$A:$J,$E$5,FALSE)</f>
        <v>882193.85</v>
      </c>
      <c r="H190" s="49"/>
      <c r="I190" s="6"/>
    </row>
    <row r="191" spans="1:9" ht="15" customHeight="1" outlineLevel="1" x14ac:dyDescent="0.25">
      <c r="A191" s="8" t="s">
        <v>251</v>
      </c>
      <c r="B191" s="8" t="s">
        <v>332</v>
      </c>
      <c r="C191" s="6" t="s">
        <v>250</v>
      </c>
      <c r="D191" s="6" t="s">
        <v>171</v>
      </c>
      <c r="E191" s="51">
        <f>VLOOKUP($D191,[2]publish!$A:$J,$E$5,FALSE)</f>
        <v>143782.72</v>
      </c>
      <c r="H191" s="49"/>
      <c r="I191" s="6"/>
    </row>
    <row r="192" spans="1:9" ht="15" customHeight="1" outlineLevel="1" x14ac:dyDescent="0.25">
      <c r="A192" s="8" t="s">
        <v>251</v>
      </c>
      <c r="B192" s="8" t="s">
        <v>332</v>
      </c>
      <c r="C192" s="6" t="s">
        <v>250</v>
      </c>
      <c r="D192" s="6" t="s">
        <v>172</v>
      </c>
      <c r="E192" s="51">
        <f>VLOOKUP($D192,[2]publish!$A:$J,$E$5,FALSE)</f>
        <v>83434.740000000005</v>
      </c>
      <c r="H192" s="49"/>
      <c r="I192" s="6"/>
    </row>
    <row r="193" spans="1:9" ht="15" customHeight="1" outlineLevel="1" x14ac:dyDescent="0.25">
      <c r="A193" s="8" t="s">
        <v>251</v>
      </c>
      <c r="B193" s="8" t="s">
        <v>332</v>
      </c>
      <c r="C193" s="6" t="s">
        <v>250</v>
      </c>
      <c r="D193" s="6" t="s">
        <v>173</v>
      </c>
      <c r="E193" s="51">
        <f>VLOOKUP($D193,[2]publish!$A:$J,$E$5,FALSE)</f>
        <v>65047.38</v>
      </c>
      <c r="H193" s="49"/>
      <c r="I193" s="6"/>
    </row>
    <row r="194" spans="1:9" ht="15" customHeight="1" outlineLevel="1" x14ac:dyDescent="0.25">
      <c r="A194" s="8" t="s">
        <v>251</v>
      </c>
      <c r="B194" s="8" t="s">
        <v>332</v>
      </c>
      <c r="C194" s="6" t="s">
        <v>250</v>
      </c>
      <c r="D194" s="6" t="s">
        <v>174</v>
      </c>
      <c r="E194" s="51" t="str">
        <f>VLOOKUP($D194,[2]publish!$A:$J,$E$5,FALSE)</f>
        <v/>
      </c>
      <c r="H194" s="49"/>
      <c r="I194" s="6"/>
    </row>
    <row r="195" spans="1:9" ht="15" customHeight="1" outlineLevel="1" x14ac:dyDescent="0.25">
      <c r="A195" s="8" t="s">
        <v>251</v>
      </c>
      <c r="B195" s="8" t="s">
        <v>332</v>
      </c>
      <c r="C195" s="6" t="s">
        <v>250</v>
      </c>
      <c r="D195" s="6" t="s">
        <v>356</v>
      </c>
      <c r="E195" s="51" t="str">
        <f>VLOOKUP($D195,[2]publish!$A:$J,$E$5,FALSE)</f>
        <v/>
      </c>
      <c r="H195" s="49"/>
      <c r="I195" s="6"/>
    </row>
    <row r="196" spans="1:9" ht="15" customHeight="1" outlineLevel="1" x14ac:dyDescent="0.25">
      <c r="A196" s="8" t="s">
        <v>251</v>
      </c>
      <c r="B196" s="8" t="s">
        <v>332</v>
      </c>
      <c r="C196" s="6" t="s">
        <v>250</v>
      </c>
      <c r="D196" s="6" t="s">
        <v>175</v>
      </c>
      <c r="E196" s="51">
        <f>VLOOKUP($D196,[2]publish!$A:$J,$E$5,FALSE)</f>
        <v>61127.87</v>
      </c>
      <c r="H196" s="49"/>
      <c r="I196" s="6"/>
    </row>
    <row r="197" spans="1:9" ht="15" customHeight="1" outlineLevel="1" x14ac:dyDescent="0.25">
      <c r="A197" s="8" t="s">
        <v>251</v>
      </c>
      <c r="B197" s="8" t="s">
        <v>332</v>
      </c>
      <c r="C197" s="6" t="s">
        <v>250</v>
      </c>
      <c r="D197" s="6" t="s">
        <v>176</v>
      </c>
      <c r="E197" s="51">
        <f>VLOOKUP($D197,[2]publish!$A:$J,$E$5,FALSE)</f>
        <v>154345.04</v>
      </c>
      <c r="H197" s="49"/>
      <c r="I197" s="6"/>
    </row>
    <row r="198" spans="1:9" ht="15" customHeight="1" outlineLevel="1" x14ac:dyDescent="0.25">
      <c r="A198" s="8" t="s">
        <v>251</v>
      </c>
      <c r="B198" s="8" t="s">
        <v>332</v>
      </c>
      <c r="C198" s="6" t="s">
        <v>250</v>
      </c>
      <c r="D198" s="6" t="s">
        <v>357</v>
      </c>
      <c r="E198" s="51" t="str">
        <f>VLOOKUP($D198,[2]publish!$A:$J,$E$5,FALSE)</f>
        <v/>
      </c>
      <c r="H198" s="49"/>
      <c r="I198" s="6"/>
    </row>
    <row r="199" spans="1:9" ht="15" customHeight="1" outlineLevel="1" x14ac:dyDescent="0.25">
      <c r="A199" s="8" t="s">
        <v>251</v>
      </c>
      <c r="B199" s="8" t="s">
        <v>332</v>
      </c>
      <c r="C199" s="6" t="s">
        <v>250</v>
      </c>
      <c r="D199" s="6" t="s">
        <v>177</v>
      </c>
      <c r="E199" s="51">
        <f>VLOOKUP($D199,[2]publish!$A:$J,$E$5,FALSE)</f>
        <v>255416.44</v>
      </c>
      <c r="H199" s="49"/>
      <c r="I199" s="6"/>
    </row>
    <row r="200" spans="1:9" ht="15" customHeight="1" outlineLevel="1" x14ac:dyDescent="0.25">
      <c r="A200" s="8" t="s">
        <v>251</v>
      </c>
      <c r="B200" s="8" t="s">
        <v>332</v>
      </c>
      <c r="C200" s="6" t="s">
        <v>250</v>
      </c>
      <c r="D200" s="6" t="s">
        <v>178</v>
      </c>
      <c r="E200" s="51">
        <f>VLOOKUP($D200,[2]publish!$A:$J,$E$5,FALSE)</f>
        <v>727327.82</v>
      </c>
      <c r="H200" s="49"/>
      <c r="I200" s="6"/>
    </row>
    <row r="201" spans="1:9" ht="15" customHeight="1" outlineLevel="1" x14ac:dyDescent="0.25">
      <c r="A201" s="8" t="s">
        <v>251</v>
      </c>
      <c r="B201" s="8" t="s">
        <v>332</v>
      </c>
      <c r="C201" s="6" t="s">
        <v>250</v>
      </c>
      <c r="D201" s="6" t="s">
        <v>179</v>
      </c>
      <c r="E201" s="51">
        <f>VLOOKUP($D201,[2]publish!$A:$J,$E$5,FALSE)</f>
        <v>209782.7</v>
      </c>
      <c r="H201" s="49"/>
      <c r="I201" s="6"/>
    </row>
    <row r="202" spans="1:9" ht="15" customHeight="1" outlineLevel="1" x14ac:dyDescent="0.25">
      <c r="A202" s="8" t="s">
        <v>251</v>
      </c>
      <c r="B202" s="8" t="s">
        <v>332</v>
      </c>
      <c r="C202" s="6" t="s">
        <v>250</v>
      </c>
      <c r="D202" s="6" t="s">
        <v>180</v>
      </c>
      <c r="E202" s="51">
        <f>VLOOKUP($D202,[2]publish!$A:$J,$E$5,FALSE)</f>
        <v>880069.3</v>
      </c>
      <c r="H202" s="49"/>
      <c r="I202" s="6"/>
    </row>
    <row r="203" spans="1:9" ht="15" customHeight="1" outlineLevel="1" x14ac:dyDescent="0.25">
      <c r="A203" s="8" t="s">
        <v>251</v>
      </c>
      <c r="B203" s="8" t="s">
        <v>332</v>
      </c>
      <c r="C203" s="6" t="s">
        <v>250</v>
      </c>
      <c r="D203" s="6" t="s">
        <v>181</v>
      </c>
      <c r="E203" s="51">
        <f>VLOOKUP($D203,[2]publish!$A:$J,$E$5,FALSE)</f>
        <v>201931.84</v>
      </c>
      <c r="H203" s="49"/>
      <c r="I203" s="6"/>
    </row>
    <row r="204" spans="1:9" ht="15" customHeight="1" outlineLevel="1" x14ac:dyDescent="0.25">
      <c r="A204" s="8" t="s">
        <v>251</v>
      </c>
      <c r="B204" s="8" t="s">
        <v>332</v>
      </c>
      <c r="C204" s="6" t="s">
        <v>250</v>
      </c>
      <c r="D204" s="6" t="s">
        <v>182</v>
      </c>
      <c r="E204" s="51" t="str">
        <f>VLOOKUP($D204,[2]publish!$A:$J,$E$5,FALSE)</f>
        <v/>
      </c>
      <c r="H204" s="49"/>
      <c r="I204" s="6"/>
    </row>
    <row r="205" spans="1:9" ht="15" customHeight="1" outlineLevel="1" x14ac:dyDescent="0.25">
      <c r="A205" s="8" t="s">
        <v>251</v>
      </c>
      <c r="B205" s="8" t="s">
        <v>332</v>
      </c>
      <c r="C205" s="6" t="s">
        <v>250</v>
      </c>
      <c r="D205" s="6" t="s">
        <v>183</v>
      </c>
      <c r="E205" s="51" t="str">
        <f>VLOOKUP($D205,[2]publish!$A:$J,$E$5,FALSE)</f>
        <v/>
      </c>
      <c r="H205" s="49"/>
      <c r="I205" s="6"/>
    </row>
    <row r="206" spans="1:9" ht="15" customHeight="1" outlineLevel="1" x14ac:dyDescent="0.25">
      <c r="A206" s="8" t="s">
        <v>251</v>
      </c>
      <c r="B206" s="8" t="s">
        <v>332</v>
      </c>
      <c r="C206" s="6" t="s">
        <v>250</v>
      </c>
      <c r="D206" s="6" t="s">
        <v>184</v>
      </c>
      <c r="E206" s="51">
        <f>VLOOKUP($D206,[2]publish!$A:$J,$E$5,FALSE)</f>
        <v>103184.82</v>
      </c>
      <c r="H206" s="49"/>
      <c r="I206" s="6"/>
    </row>
    <row r="207" spans="1:9" ht="15" customHeight="1" outlineLevel="1" x14ac:dyDescent="0.25">
      <c r="A207" s="8" t="s">
        <v>251</v>
      </c>
      <c r="B207" s="8" t="s">
        <v>332</v>
      </c>
      <c r="C207" s="6" t="s">
        <v>250</v>
      </c>
      <c r="D207" s="6" t="s">
        <v>185</v>
      </c>
      <c r="E207" s="51">
        <f>VLOOKUP($D207,[2]publish!$A:$J,$E$5,FALSE)</f>
        <v>96691.39</v>
      </c>
      <c r="H207" s="49"/>
      <c r="I207" s="6"/>
    </row>
    <row r="208" spans="1:9" ht="15" customHeight="1" outlineLevel="1" x14ac:dyDescent="0.25">
      <c r="A208" s="8" t="s">
        <v>251</v>
      </c>
      <c r="B208" s="8" t="s">
        <v>332</v>
      </c>
      <c r="C208" s="6" t="s">
        <v>250</v>
      </c>
      <c r="D208" s="6" t="s">
        <v>186</v>
      </c>
      <c r="E208" s="51">
        <f>VLOOKUP($D208,[2]publish!$A:$J,$E$5,FALSE)</f>
        <v>391073.24</v>
      </c>
      <c r="H208" s="49"/>
      <c r="I208" s="6"/>
    </row>
    <row r="209" spans="1:9" ht="15" customHeight="1" outlineLevel="1" x14ac:dyDescent="0.25">
      <c r="A209" s="8" t="s">
        <v>251</v>
      </c>
      <c r="B209" s="8" t="s">
        <v>332</v>
      </c>
      <c r="C209" s="6" t="s">
        <v>250</v>
      </c>
      <c r="D209" s="6" t="s">
        <v>187</v>
      </c>
      <c r="E209" s="51" t="str">
        <f>VLOOKUP($D209,[2]publish!$A:$J,$E$5,FALSE)</f>
        <v/>
      </c>
      <c r="H209" s="49"/>
      <c r="I209" s="6"/>
    </row>
    <row r="210" spans="1:9" ht="15" customHeight="1" outlineLevel="1" x14ac:dyDescent="0.25">
      <c r="A210" s="8" t="s">
        <v>251</v>
      </c>
      <c r="B210" s="8" t="s">
        <v>332</v>
      </c>
      <c r="C210" s="6" t="s">
        <v>250</v>
      </c>
      <c r="D210" s="6" t="s">
        <v>188</v>
      </c>
      <c r="E210" s="51">
        <f>VLOOKUP($D210,[2]publish!$A:$J,$E$5,FALSE)</f>
        <v>81873.070000000007</v>
      </c>
      <c r="H210" s="49"/>
      <c r="I210" s="6"/>
    </row>
    <row r="211" spans="1:9" ht="15" customHeight="1" outlineLevel="1" x14ac:dyDescent="0.25">
      <c r="A211" s="8" t="s">
        <v>251</v>
      </c>
      <c r="B211" s="8" t="s">
        <v>332</v>
      </c>
      <c r="C211" s="6" t="s">
        <v>250</v>
      </c>
      <c r="D211" s="6" t="s">
        <v>189</v>
      </c>
      <c r="E211" s="51">
        <f>VLOOKUP($D211,[2]publish!$A:$J,$E$5,FALSE)</f>
        <v>91435.06</v>
      </c>
      <c r="H211" s="49"/>
      <c r="I211" s="6"/>
    </row>
    <row r="212" spans="1:9" ht="15" customHeight="1" outlineLevel="1" x14ac:dyDescent="0.25">
      <c r="A212" s="8" t="s">
        <v>251</v>
      </c>
      <c r="B212" s="8" t="s">
        <v>332</v>
      </c>
      <c r="C212" s="6" t="s">
        <v>250</v>
      </c>
      <c r="D212" s="6" t="s">
        <v>358</v>
      </c>
      <c r="E212" s="51" t="str">
        <f>VLOOKUP($D212,[2]publish!$A:$J,$E$5,FALSE)</f>
        <v/>
      </c>
      <c r="H212" s="49"/>
      <c r="I212" s="6"/>
    </row>
    <row r="213" spans="1:9" ht="15" customHeight="1" outlineLevel="1" x14ac:dyDescent="0.25">
      <c r="A213" s="8" t="s">
        <v>251</v>
      </c>
      <c r="B213" s="8" t="s">
        <v>332</v>
      </c>
      <c r="C213" s="6" t="s">
        <v>250</v>
      </c>
      <c r="D213" s="6" t="s">
        <v>190</v>
      </c>
      <c r="E213" s="51">
        <f>VLOOKUP($D213,[2]publish!$A:$J,$E$5,FALSE)</f>
        <v>106178.3</v>
      </c>
      <c r="H213" s="49"/>
      <c r="I213" s="6"/>
    </row>
    <row r="214" spans="1:9" ht="15" customHeight="1" outlineLevel="1" x14ac:dyDescent="0.25">
      <c r="A214" s="8" t="s">
        <v>251</v>
      </c>
      <c r="B214" s="8" t="s">
        <v>332</v>
      </c>
      <c r="C214" s="6" t="s">
        <v>250</v>
      </c>
      <c r="D214" s="6" t="s">
        <v>191</v>
      </c>
      <c r="E214" s="51">
        <f>VLOOKUP($D214,[2]publish!$A:$J,$E$5,FALSE)</f>
        <v>209163.2</v>
      </c>
      <c r="H214" s="49"/>
      <c r="I214" s="6"/>
    </row>
    <row r="215" spans="1:9" ht="15" customHeight="1" outlineLevel="1" x14ac:dyDescent="0.25">
      <c r="A215" s="8" t="s">
        <v>251</v>
      </c>
      <c r="B215" s="8" t="s">
        <v>332</v>
      </c>
      <c r="C215" s="6" t="s">
        <v>250</v>
      </c>
      <c r="D215" s="6" t="s">
        <v>192</v>
      </c>
      <c r="E215" s="51">
        <f>VLOOKUP($D215,[2]publish!$A:$J,$E$5,FALSE)</f>
        <v>277261.53000000003</v>
      </c>
      <c r="H215" s="49"/>
      <c r="I215" s="6"/>
    </row>
    <row r="216" spans="1:9" ht="15" customHeight="1" outlineLevel="1" x14ac:dyDescent="0.25">
      <c r="A216" s="8" t="s">
        <v>251</v>
      </c>
      <c r="B216" s="8" t="s">
        <v>332</v>
      </c>
      <c r="C216" s="6" t="s">
        <v>250</v>
      </c>
      <c r="D216" s="6" t="s">
        <v>193</v>
      </c>
      <c r="E216" s="51">
        <f>VLOOKUP($D216,[2]publish!$A:$J,$E$5,FALSE)</f>
        <v>213418.42</v>
      </c>
      <c r="H216" s="49"/>
      <c r="I216" s="6"/>
    </row>
    <row r="217" spans="1:9" ht="15" customHeight="1" outlineLevel="1" x14ac:dyDescent="0.25">
      <c r="A217" s="8" t="s">
        <v>251</v>
      </c>
      <c r="B217" s="8" t="s">
        <v>332</v>
      </c>
      <c r="C217" s="6" t="s">
        <v>250</v>
      </c>
      <c r="D217" s="6" t="s">
        <v>194</v>
      </c>
      <c r="E217" s="51" t="str">
        <f>VLOOKUP($D217,[2]publish!$A:$J,$E$5,FALSE)</f>
        <v/>
      </c>
      <c r="H217" s="49"/>
      <c r="I217" s="6"/>
    </row>
    <row r="218" spans="1:9" ht="15" customHeight="1" outlineLevel="1" x14ac:dyDescent="0.25">
      <c r="A218" s="8" t="s">
        <v>251</v>
      </c>
      <c r="B218" s="8" t="s">
        <v>332</v>
      </c>
      <c r="C218" s="6" t="s">
        <v>250</v>
      </c>
      <c r="D218" s="6" t="s">
        <v>195</v>
      </c>
      <c r="E218" s="51">
        <f>VLOOKUP($D218,[2]publish!$A:$J,$E$5,FALSE)</f>
        <v>78398.740000000005</v>
      </c>
      <c r="H218" s="49"/>
      <c r="I218" s="6"/>
    </row>
    <row r="219" spans="1:9" ht="15" customHeight="1" outlineLevel="1" x14ac:dyDescent="0.25">
      <c r="A219" s="8" t="s">
        <v>251</v>
      </c>
      <c r="B219" s="8" t="s">
        <v>332</v>
      </c>
      <c r="C219" s="6" t="s">
        <v>250</v>
      </c>
      <c r="D219" s="6" t="s">
        <v>196</v>
      </c>
      <c r="E219" s="51" t="str">
        <f>VLOOKUP($D219,[2]publish!$A:$J,$E$5,FALSE)</f>
        <v/>
      </c>
      <c r="H219" s="49"/>
      <c r="I219" s="6"/>
    </row>
    <row r="220" spans="1:9" ht="15" customHeight="1" outlineLevel="1" x14ac:dyDescent="0.25">
      <c r="A220" s="8" t="s">
        <v>251</v>
      </c>
      <c r="B220" s="8" t="s">
        <v>332</v>
      </c>
      <c r="C220" s="6" t="s">
        <v>250</v>
      </c>
      <c r="D220" s="6" t="s">
        <v>197</v>
      </c>
      <c r="E220" s="51">
        <f>VLOOKUP($D220,[2]publish!$A:$J,$E$5,FALSE)</f>
        <v>120825.88</v>
      </c>
      <c r="H220" s="49"/>
      <c r="I220" s="6"/>
    </row>
    <row r="221" spans="1:9" ht="15" customHeight="1" outlineLevel="1" x14ac:dyDescent="0.25">
      <c r="A221" s="8" t="s">
        <v>251</v>
      </c>
      <c r="B221" s="8" t="s">
        <v>332</v>
      </c>
      <c r="C221" s="6" t="s">
        <v>250</v>
      </c>
      <c r="D221" s="6" t="s">
        <v>198</v>
      </c>
      <c r="E221" s="51">
        <f>VLOOKUP($D221,[2]publish!$A:$J,$E$5,FALSE)</f>
        <v>94526.35</v>
      </c>
      <c r="H221" s="49"/>
      <c r="I221" s="6"/>
    </row>
    <row r="222" spans="1:9" ht="15" customHeight="1" outlineLevel="1" x14ac:dyDescent="0.25">
      <c r="A222" s="8" t="s">
        <v>251</v>
      </c>
      <c r="B222" s="8" t="s">
        <v>332</v>
      </c>
      <c r="C222" s="6" t="s">
        <v>250</v>
      </c>
      <c r="D222" s="6" t="s">
        <v>199</v>
      </c>
      <c r="E222" s="51" t="str">
        <f>VLOOKUP($D222,[2]publish!$A:$J,$E$5,FALSE)</f>
        <v/>
      </c>
      <c r="H222" s="49"/>
      <c r="I222" s="6"/>
    </row>
    <row r="223" spans="1:9" ht="15" customHeight="1" outlineLevel="1" x14ac:dyDescent="0.25">
      <c r="A223" s="8" t="s">
        <v>251</v>
      </c>
      <c r="B223" s="8" t="s">
        <v>332</v>
      </c>
      <c r="C223" s="6" t="s">
        <v>250</v>
      </c>
      <c r="D223" s="6" t="s">
        <v>200</v>
      </c>
      <c r="E223" s="51" t="str">
        <f>VLOOKUP($D223,[2]publish!$A:$J,$E$5,FALSE)</f>
        <v/>
      </c>
      <c r="H223" s="49"/>
      <c r="I223" s="6"/>
    </row>
    <row r="224" spans="1:9" ht="15" customHeight="1" outlineLevel="1" x14ac:dyDescent="0.25">
      <c r="A224" s="8" t="s">
        <v>251</v>
      </c>
      <c r="B224" s="8" t="s">
        <v>332</v>
      </c>
      <c r="C224" s="6" t="s">
        <v>250</v>
      </c>
      <c r="D224" s="6" t="s">
        <v>201</v>
      </c>
      <c r="E224" s="51" t="str">
        <f>VLOOKUP($D224,[2]publish!$A:$J,$E$5,FALSE)</f>
        <v/>
      </c>
      <c r="H224" s="49"/>
      <c r="I224" s="6"/>
    </row>
    <row r="225" spans="1:9" ht="15" customHeight="1" outlineLevel="1" x14ac:dyDescent="0.25">
      <c r="A225" s="8" t="s">
        <v>251</v>
      </c>
      <c r="B225" s="8" t="s">
        <v>332</v>
      </c>
      <c r="C225" s="6" t="s">
        <v>250</v>
      </c>
      <c r="D225" s="6" t="s">
        <v>202</v>
      </c>
      <c r="E225" s="51">
        <f>VLOOKUP($D225,[2]publish!$A:$J,$E$5,FALSE)</f>
        <v>96932.12</v>
      </c>
      <c r="H225" s="49"/>
      <c r="I225" s="6"/>
    </row>
    <row r="226" spans="1:9" ht="15" customHeight="1" outlineLevel="1" x14ac:dyDescent="0.25">
      <c r="A226" s="8" t="s">
        <v>251</v>
      </c>
      <c r="B226" s="8" t="s">
        <v>332</v>
      </c>
      <c r="C226" s="6" t="s">
        <v>250</v>
      </c>
      <c r="D226" s="6" t="s">
        <v>203</v>
      </c>
      <c r="E226" s="51" t="str">
        <f>VLOOKUP($D226,[2]publish!$A:$J,$E$5,FALSE)</f>
        <v/>
      </c>
      <c r="H226" s="49"/>
      <c r="I226" s="6"/>
    </row>
    <row r="227" spans="1:9" ht="15" customHeight="1" outlineLevel="1" x14ac:dyDescent="0.25">
      <c r="A227" s="8" t="s">
        <v>251</v>
      </c>
      <c r="B227" s="8" t="s">
        <v>332</v>
      </c>
      <c r="C227" s="6" t="s">
        <v>250</v>
      </c>
      <c r="D227" s="6" t="s">
        <v>204</v>
      </c>
      <c r="E227" s="51">
        <f>VLOOKUP($D227,[2]publish!$A:$J,$E$5,FALSE)</f>
        <v>399166.44</v>
      </c>
      <c r="H227" s="49"/>
      <c r="I227" s="6"/>
    </row>
    <row r="228" spans="1:9" ht="15" customHeight="1" outlineLevel="1" x14ac:dyDescent="0.25">
      <c r="A228" s="8" t="s">
        <v>251</v>
      </c>
      <c r="B228" s="8" t="s">
        <v>332</v>
      </c>
      <c r="C228" s="6" t="s">
        <v>250</v>
      </c>
      <c r="D228" s="6" t="s">
        <v>205</v>
      </c>
      <c r="E228" s="51">
        <f>VLOOKUP($D228,[2]publish!$A:$J,$E$5,FALSE)</f>
        <v>144634.03</v>
      </c>
      <c r="H228" s="49"/>
      <c r="I228" s="6"/>
    </row>
    <row r="229" spans="1:9" ht="15" customHeight="1" outlineLevel="1" x14ac:dyDescent="0.25">
      <c r="A229" s="8" t="s">
        <v>251</v>
      </c>
      <c r="B229" s="8" t="s">
        <v>332</v>
      </c>
      <c r="C229" s="6" t="s">
        <v>250</v>
      </c>
      <c r="D229" s="6" t="s">
        <v>206</v>
      </c>
      <c r="E229" s="51">
        <f>VLOOKUP($D229,[2]publish!$A:$J,$E$5,FALSE)</f>
        <v>151859.9</v>
      </c>
      <c r="H229" s="49"/>
      <c r="I229" s="6"/>
    </row>
    <row r="230" spans="1:9" ht="15" customHeight="1" outlineLevel="1" x14ac:dyDescent="0.25">
      <c r="A230" s="8" t="s">
        <v>251</v>
      </c>
      <c r="B230" s="8" t="s">
        <v>332</v>
      </c>
      <c r="C230" s="6" t="s">
        <v>250</v>
      </c>
      <c r="D230" s="6" t="s">
        <v>207</v>
      </c>
      <c r="E230" s="51">
        <f>VLOOKUP($D230,[2]publish!$A:$J,$E$5,FALSE)</f>
        <v>108888.61</v>
      </c>
      <c r="H230" s="49"/>
      <c r="I230" s="6"/>
    </row>
    <row r="231" spans="1:9" ht="15" customHeight="1" outlineLevel="1" x14ac:dyDescent="0.25">
      <c r="A231" s="8" t="s">
        <v>251</v>
      </c>
      <c r="B231" s="8" t="s">
        <v>332</v>
      </c>
      <c r="C231" s="6" t="s">
        <v>250</v>
      </c>
      <c r="D231" s="6" t="s">
        <v>208</v>
      </c>
      <c r="E231" s="51">
        <f>VLOOKUP($D231,[2]publish!$A:$J,$E$5,FALSE)</f>
        <v>293830.65000000002</v>
      </c>
      <c r="H231" s="49"/>
      <c r="I231" s="6"/>
    </row>
    <row r="232" spans="1:9" ht="15" customHeight="1" outlineLevel="1" x14ac:dyDescent="0.25">
      <c r="A232" s="8" t="s">
        <v>251</v>
      </c>
      <c r="B232" s="8" t="s">
        <v>332</v>
      </c>
      <c r="C232" s="6" t="s">
        <v>250</v>
      </c>
      <c r="D232" s="6" t="s">
        <v>359</v>
      </c>
      <c r="E232" s="51" t="str">
        <f>VLOOKUP($D232,[2]publish!$A:$J,$E$5,FALSE)</f>
        <v/>
      </c>
      <c r="H232" s="49"/>
      <c r="I232" s="6"/>
    </row>
    <row r="233" spans="1:9" ht="15" customHeight="1" outlineLevel="1" x14ac:dyDescent="0.25">
      <c r="A233" s="8" t="s">
        <v>251</v>
      </c>
      <c r="B233" s="8" t="s">
        <v>332</v>
      </c>
      <c r="C233" s="6" t="s">
        <v>250</v>
      </c>
      <c r="D233" s="6" t="s">
        <v>209</v>
      </c>
      <c r="E233" s="51">
        <f>VLOOKUP($D233,[2]publish!$A:$J,$E$5,FALSE)</f>
        <v>316151.39</v>
      </c>
      <c r="H233" s="49"/>
      <c r="I233" s="6"/>
    </row>
    <row r="234" spans="1:9" ht="15" customHeight="1" outlineLevel="1" x14ac:dyDescent="0.25">
      <c r="A234" s="8" t="s">
        <v>251</v>
      </c>
      <c r="B234" s="8" t="s">
        <v>332</v>
      </c>
      <c r="C234" s="6" t="s">
        <v>250</v>
      </c>
      <c r="D234" s="6" t="s">
        <v>210</v>
      </c>
      <c r="E234" s="51">
        <f>VLOOKUP($D234,[2]publish!$A:$J,$E$5,FALSE)</f>
        <v>437002.06</v>
      </c>
      <c r="H234" s="49"/>
      <c r="I234" s="6"/>
    </row>
    <row r="235" spans="1:9" ht="15" customHeight="1" outlineLevel="1" x14ac:dyDescent="0.25">
      <c r="A235" s="8" t="s">
        <v>251</v>
      </c>
      <c r="B235" s="8" t="s">
        <v>332</v>
      </c>
      <c r="C235" s="6" t="s">
        <v>250</v>
      </c>
      <c r="D235" s="6" t="s">
        <v>211</v>
      </c>
      <c r="E235" s="51" t="str">
        <f>VLOOKUP($D235,[2]publish!$A:$J,$E$5,FALSE)</f>
        <v/>
      </c>
      <c r="H235" s="49"/>
      <c r="I235" s="6"/>
    </row>
    <row r="236" spans="1:9" ht="15" customHeight="1" outlineLevel="1" x14ac:dyDescent="0.25">
      <c r="A236" s="8" t="s">
        <v>251</v>
      </c>
      <c r="B236" s="8" t="s">
        <v>332</v>
      </c>
      <c r="C236" s="6" t="s">
        <v>250</v>
      </c>
      <c r="D236" s="6" t="s">
        <v>212</v>
      </c>
      <c r="E236" s="51">
        <f>VLOOKUP($D236,[2]publish!$A:$J,$E$5,FALSE)</f>
        <v>138959.92000000001</v>
      </c>
      <c r="H236" s="49"/>
      <c r="I236" s="6"/>
    </row>
    <row r="237" spans="1:9" ht="15" customHeight="1" outlineLevel="1" x14ac:dyDescent="0.25">
      <c r="A237" s="8" t="s">
        <v>251</v>
      </c>
      <c r="B237" s="8" t="s">
        <v>332</v>
      </c>
      <c r="C237" s="6" t="s">
        <v>250</v>
      </c>
      <c r="D237" s="6" t="s">
        <v>213</v>
      </c>
      <c r="E237" s="51">
        <f>VLOOKUP($D237,[2]publish!$A:$J,$E$5,FALSE)</f>
        <v>676473.99</v>
      </c>
      <c r="H237" s="49"/>
      <c r="I237" s="6"/>
    </row>
    <row r="238" spans="1:9" ht="15" customHeight="1" outlineLevel="1" x14ac:dyDescent="0.25">
      <c r="A238" s="8" t="s">
        <v>251</v>
      </c>
      <c r="B238" s="8" t="s">
        <v>332</v>
      </c>
      <c r="C238" s="6" t="s">
        <v>250</v>
      </c>
      <c r="D238" s="6" t="s">
        <v>214</v>
      </c>
      <c r="E238" s="51">
        <f>VLOOKUP($D238,[2]publish!$A:$J,$E$5,FALSE)</f>
        <v>616149.51</v>
      </c>
      <c r="H238" s="49"/>
      <c r="I238" s="6"/>
    </row>
    <row r="239" spans="1:9" ht="15" customHeight="1" outlineLevel="1" x14ac:dyDescent="0.25">
      <c r="A239" s="8" t="s">
        <v>251</v>
      </c>
      <c r="B239" s="8" t="s">
        <v>332</v>
      </c>
      <c r="C239" s="6" t="s">
        <v>250</v>
      </c>
      <c r="D239" s="6" t="s">
        <v>215</v>
      </c>
      <c r="E239" s="51">
        <f>VLOOKUP($D239,[2]publish!$A:$J,$E$5,FALSE)</f>
        <v>423917.08</v>
      </c>
      <c r="H239" s="49"/>
      <c r="I239" s="6"/>
    </row>
    <row r="240" spans="1:9" ht="15" customHeight="1" outlineLevel="1" x14ac:dyDescent="0.25">
      <c r="A240" s="8" t="s">
        <v>251</v>
      </c>
      <c r="B240" s="8" t="s">
        <v>332</v>
      </c>
      <c r="C240" s="6" t="s">
        <v>250</v>
      </c>
      <c r="D240" s="6" t="s">
        <v>216</v>
      </c>
      <c r="E240" s="51" t="str">
        <f>VLOOKUP($D240,[2]publish!$A:$J,$E$5,FALSE)</f>
        <v/>
      </c>
      <c r="H240" s="49"/>
      <c r="I240" s="6"/>
    </row>
    <row r="241" spans="1:9" ht="15" customHeight="1" outlineLevel="1" x14ac:dyDescent="0.25">
      <c r="A241" s="8" t="s">
        <v>251</v>
      </c>
      <c r="B241" s="8" t="s">
        <v>332</v>
      </c>
      <c r="C241" s="6" t="s">
        <v>250</v>
      </c>
      <c r="D241" s="6" t="s">
        <v>360</v>
      </c>
      <c r="E241" s="51" t="str">
        <f>VLOOKUP($D241,[2]publish!$A:$J,$E$5,FALSE)</f>
        <v/>
      </c>
      <c r="H241" s="49"/>
      <c r="I241" s="6"/>
    </row>
    <row r="242" spans="1:9" ht="15" customHeight="1" outlineLevel="1" x14ac:dyDescent="0.25">
      <c r="A242" s="8" t="s">
        <v>251</v>
      </c>
      <c r="B242" s="8" t="s">
        <v>332</v>
      </c>
      <c r="C242" s="6" t="s">
        <v>250</v>
      </c>
      <c r="D242" s="6" t="s">
        <v>217</v>
      </c>
      <c r="E242" s="51">
        <f>VLOOKUP($D242,[2]publish!$A:$J,$E$5,FALSE)</f>
        <v>135983.5</v>
      </c>
      <c r="H242" s="49"/>
      <c r="I242" s="6"/>
    </row>
    <row r="243" spans="1:9" ht="15" customHeight="1" outlineLevel="1" x14ac:dyDescent="0.25">
      <c r="A243" s="8" t="s">
        <v>251</v>
      </c>
      <c r="B243" s="8" t="s">
        <v>332</v>
      </c>
      <c r="C243" s="6" t="s">
        <v>250</v>
      </c>
      <c r="D243" s="6" t="s">
        <v>218</v>
      </c>
      <c r="E243" s="51">
        <f>VLOOKUP($D243,[2]publish!$A:$J,$E$5,FALSE)</f>
        <v>72302.66</v>
      </c>
      <c r="H243" s="49"/>
      <c r="I243" s="6"/>
    </row>
    <row r="244" spans="1:9" ht="15" customHeight="1" outlineLevel="1" x14ac:dyDescent="0.25">
      <c r="A244" s="8" t="s">
        <v>251</v>
      </c>
      <c r="B244" s="8" t="s">
        <v>332</v>
      </c>
      <c r="C244" s="6" t="s">
        <v>250</v>
      </c>
      <c r="D244" s="6" t="s">
        <v>219</v>
      </c>
      <c r="E244" s="51">
        <f>VLOOKUP($D244,[2]publish!$A:$J,$E$5,FALSE)</f>
        <v>92298.99</v>
      </c>
      <c r="H244" s="49"/>
      <c r="I244" s="6"/>
    </row>
    <row r="245" spans="1:9" ht="15" customHeight="1" outlineLevel="1" x14ac:dyDescent="0.25">
      <c r="A245" s="8" t="s">
        <v>251</v>
      </c>
      <c r="B245" s="8" t="s">
        <v>332</v>
      </c>
      <c r="C245" s="6" t="s">
        <v>250</v>
      </c>
      <c r="D245" s="6" t="s">
        <v>220</v>
      </c>
      <c r="E245" s="51">
        <f>VLOOKUP($D245,[2]publish!$A:$J,$E$5,FALSE)</f>
        <v>185506.48</v>
      </c>
      <c r="H245" s="49"/>
      <c r="I245" s="6"/>
    </row>
    <row r="246" spans="1:9" ht="15" customHeight="1" outlineLevel="1" x14ac:dyDescent="0.25">
      <c r="A246" s="8" t="s">
        <v>251</v>
      </c>
      <c r="B246" s="8" t="s">
        <v>332</v>
      </c>
      <c r="C246" s="6" t="s">
        <v>250</v>
      </c>
      <c r="D246" s="6" t="s">
        <v>361</v>
      </c>
      <c r="E246" s="51" t="str">
        <f>VLOOKUP($D246,[2]publish!$A:$J,$E$5,FALSE)</f>
        <v/>
      </c>
      <c r="H246" s="49"/>
      <c r="I246" s="6"/>
    </row>
    <row r="247" spans="1:9" ht="15" customHeight="1" outlineLevel="1" x14ac:dyDescent="0.25">
      <c r="A247" s="8" t="s">
        <v>251</v>
      </c>
      <c r="B247" s="8" t="s">
        <v>332</v>
      </c>
      <c r="C247" s="6" t="s">
        <v>250</v>
      </c>
      <c r="D247" s="6" t="s">
        <v>221</v>
      </c>
      <c r="E247" s="51">
        <f>VLOOKUP($D247,[2]publish!$A:$J,$E$5,FALSE)</f>
        <v>73725.649999999994</v>
      </c>
      <c r="H247" s="49"/>
      <c r="I247" s="6"/>
    </row>
    <row r="248" spans="1:9" ht="15" customHeight="1" outlineLevel="1" x14ac:dyDescent="0.25">
      <c r="A248" s="8" t="s">
        <v>251</v>
      </c>
      <c r="B248" s="8" t="s">
        <v>332</v>
      </c>
      <c r="C248" s="6" t="s">
        <v>250</v>
      </c>
      <c r="D248" s="6" t="s">
        <v>222</v>
      </c>
      <c r="E248" s="51">
        <f>VLOOKUP($D248,[2]publish!$A:$J,$E$5,FALSE)</f>
        <v>157262.25</v>
      </c>
      <c r="H248" s="49"/>
      <c r="I248" s="6"/>
    </row>
    <row r="249" spans="1:9" ht="15" customHeight="1" outlineLevel="1" x14ac:dyDescent="0.25">
      <c r="A249" s="8" t="s">
        <v>251</v>
      </c>
      <c r="B249" s="8" t="s">
        <v>332</v>
      </c>
      <c r="C249" s="6" t="s">
        <v>250</v>
      </c>
      <c r="D249" s="6" t="s">
        <v>223</v>
      </c>
      <c r="E249" s="51">
        <f>VLOOKUP($D249,[2]publish!$A:$J,$E$5,FALSE)</f>
        <v>366570.34</v>
      </c>
      <c r="H249" s="49"/>
      <c r="I249" s="6"/>
    </row>
    <row r="250" spans="1:9" ht="15" customHeight="1" outlineLevel="1" x14ac:dyDescent="0.25">
      <c r="A250" s="8" t="s">
        <v>251</v>
      </c>
      <c r="B250" s="8" t="s">
        <v>332</v>
      </c>
      <c r="C250" s="6" t="s">
        <v>250</v>
      </c>
      <c r="D250" s="6" t="s">
        <v>224</v>
      </c>
      <c r="E250" s="51">
        <f>VLOOKUP($D250,[2]publish!$A:$J,$E$5,FALSE)</f>
        <v>656428.25</v>
      </c>
      <c r="H250" s="49"/>
      <c r="I250" s="6"/>
    </row>
    <row r="251" spans="1:9" ht="15" customHeight="1" outlineLevel="1" x14ac:dyDescent="0.25">
      <c r="A251" s="8" t="s">
        <v>251</v>
      </c>
      <c r="B251" s="8" t="s">
        <v>332</v>
      </c>
      <c r="C251" s="6" t="s">
        <v>250</v>
      </c>
      <c r="D251" s="6" t="s">
        <v>225</v>
      </c>
      <c r="E251" s="51">
        <f>VLOOKUP($D251,[2]publish!$A:$J,$E$5,FALSE)</f>
        <v>191131.62</v>
      </c>
      <c r="H251" s="49"/>
      <c r="I251" s="6"/>
    </row>
    <row r="252" spans="1:9" ht="15" customHeight="1" outlineLevel="1" x14ac:dyDescent="0.25">
      <c r="A252" s="8" t="s">
        <v>251</v>
      </c>
      <c r="B252" s="8" t="s">
        <v>332</v>
      </c>
      <c r="C252" s="6" t="s">
        <v>250</v>
      </c>
      <c r="D252" s="6" t="s">
        <v>226</v>
      </c>
      <c r="E252" s="51" t="str">
        <f>VLOOKUP($D252,[2]publish!$A:$J,$E$5,FALSE)</f>
        <v/>
      </c>
      <c r="H252" s="49"/>
      <c r="I252" s="6"/>
    </row>
    <row r="253" spans="1:9" ht="15" customHeight="1" outlineLevel="1" x14ac:dyDescent="0.25">
      <c r="A253" s="8" t="s">
        <v>251</v>
      </c>
      <c r="B253" s="8" t="s">
        <v>332</v>
      </c>
      <c r="C253" s="6" t="s">
        <v>250</v>
      </c>
      <c r="D253" s="6" t="s">
        <v>227</v>
      </c>
      <c r="E253" s="51" t="str">
        <f>VLOOKUP($D253,[2]publish!$A:$J,$E$5,FALSE)</f>
        <v/>
      </c>
      <c r="H253" s="49"/>
      <c r="I253" s="6"/>
    </row>
    <row r="254" spans="1:9" ht="15" customHeight="1" outlineLevel="1" x14ac:dyDescent="0.25">
      <c r="A254" s="8" t="s">
        <v>251</v>
      </c>
      <c r="B254" s="8" t="s">
        <v>332</v>
      </c>
      <c r="C254" s="6" t="s">
        <v>250</v>
      </c>
      <c r="D254" s="6" t="s">
        <v>228</v>
      </c>
      <c r="E254" s="51" t="str">
        <f>VLOOKUP($D254,[2]publish!$A:$J,$E$5,FALSE)</f>
        <v/>
      </c>
      <c r="H254" s="49"/>
      <c r="I254" s="6"/>
    </row>
    <row r="255" spans="1:9" ht="15" customHeight="1" outlineLevel="1" x14ac:dyDescent="0.25">
      <c r="A255" s="8" t="s">
        <v>251</v>
      </c>
      <c r="B255" s="8" t="s">
        <v>332</v>
      </c>
      <c r="C255" s="6" t="s">
        <v>250</v>
      </c>
      <c r="D255" s="6" t="s">
        <v>229</v>
      </c>
      <c r="E255" s="51" t="str">
        <f>VLOOKUP($D255,[2]publish!$A:$J,$E$5,FALSE)</f>
        <v/>
      </c>
      <c r="H255" s="49"/>
      <c r="I255" s="6"/>
    </row>
    <row r="256" spans="1:9" ht="15" customHeight="1" outlineLevel="1" x14ac:dyDescent="0.25">
      <c r="A256" s="8" t="s">
        <v>251</v>
      </c>
      <c r="B256" s="8" t="s">
        <v>332</v>
      </c>
      <c r="C256" s="6" t="s">
        <v>250</v>
      </c>
      <c r="D256" s="6" t="s">
        <v>230</v>
      </c>
      <c r="E256" s="51" t="str">
        <f>VLOOKUP($D256,[2]publish!$A:$J,$E$5,FALSE)</f>
        <v/>
      </c>
      <c r="H256" s="49"/>
      <c r="I256" s="6"/>
    </row>
    <row r="257" spans="1:9" ht="15" customHeight="1" outlineLevel="1" x14ac:dyDescent="0.25">
      <c r="A257" s="8" t="s">
        <v>251</v>
      </c>
      <c r="B257" s="8" t="s">
        <v>332</v>
      </c>
      <c r="C257" s="6" t="s">
        <v>250</v>
      </c>
      <c r="D257" s="6" t="s">
        <v>231</v>
      </c>
      <c r="E257" s="51" t="str">
        <f>VLOOKUP($D257,[2]publish!$A:$J,$E$5,FALSE)</f>
        <v/>
      </c>
      <c r="H257" s="49"/>
      <c r="I257" s="6"/>
    </row>
    <row r="258" spans="1:9" ht="15" customHeight="1" outlineLevel="1" x14ac:dyDescent="0.25">
      <c r="A258" s="8" t="s">
        <v>251</v>
      </c>
      <c r="B258" s="8" t="s">
        <v>332</v>
      </c>
      <c r="C258" s="6" t="s">
        <v>250</v>
      </c>
      <c r="D258" s="6" t="s">
        <v>232</v>
      </c>
      <c r="E258" s="51" t="str">
        <f>VLOOKUP($D258,[2]publish!$A:$J,$E$5,FALSE)</f>
        <v/>
      </c>
      <c r="H258" s="49"/>
      <c r="I258" s="6"/>
    </row>
    <row r="259" spans="1:9" ht="15" customHeight="1" outlineLevel="1" x14ac:dyDescent="0.25">
      <c r="A259" s="8" t="s">
        <v>251</v>
      </c>
      <c r="B259" s="8" t="s">
        <v>332</v>
      </c>
      <c r="C259" s="6" t="s">
        <v>250</v>
      </c>
      <c r="D259" s="6" t="s">
        <v>233</v>
      </c>
      <c r="E259" s="51" t="str">
        <f>VLOOKUP($D259,[2]publish!$A:$J,$E$5,FALSE)</f>
        <v/>
      </c>
      <c r="H259" s="49"/>
      <c r="I259" s="6"/>
    </row>
    <row r="260" spans="1:9" ht="15" customHeight="1" outlineLevel="1" x14ac:dyDescent="0.25">
      <c r="A260" s="8" t="s">
        <v>251</v>
      </c>
      <c r="B260" s="8" t="s">
        <v>332</v>
      </c>
      <c r="C260" s="6" t="s">
        <v>250</v>
      </c>
      <c r="D260" s="6" t="s">
        <v>234</v>
      </c>
      <c r="E260" s="51" t="str">
        <f>VLOOKUP($D260,[2]publish!$A:$J,$E$5,FALSE)</f>
        <v/>
      </c>
      <c r="H260" s="49"/>
      <c r="I260" s="6"/>
    </row>
    <row r="261" spans="1:9" ht="15" customHeight="1" outlineLevel="1" x14ac:dyDescent="0.25">
      <c r="A261" s="8" t="s">
        <v>251</v>
      </c>
      <c r="B261" s="8" t="s">
        <v>332</v>
      </c>
      <c r="C261" s="6" t="s">
        <v>250</v>
      </c>
      <c r="D261" s="6" t="s">
        <v>235</v>
      </c>
      <c r="E261" s="51" t="str">
        <f>VLOOKUP($D261,[2]publish!$A:$J,$E$5,FALSE)</f>
        <v/>
      </c>
      <c r="H261" s="49"/>
      <c r="I261" s="6"/>
    </row>
    <row r="262" spans="1:9" ht="15" customHeight="1" outlineLevel="1" x14ac:dyDescent="0.25">
      <c r="A262" s="8" t="s">
        <v>251</v>
      </c>
      <c r="B262" s="8" t="s">
        <v>332</v>
      </c>
      <c r="C262" s="6" t="s">
        <v>250</v>
      </c>
      <c r="D262" s="6" t="s">
        <v>236</v>
      </c>
      <c r="E262" s="51" t="str">
        <f>VLOOKUP($D262,[2]publish!$A:$J,$E$5,FALSE)</f>
        <v/>
      </c>
      <c r="H262" s="49"/>
      <c r="I262" s="6"/>
    </row>
    <row r="263" spans="1:9" ht="15" customHeight="1" outlineLevel="1" x14ac:dyDescent="0.25">
      <c r="A263" s="8" t="s">
        <v>251</v>
      </c>
      <c r="B263" s="8" t="s">
        <v>332</v>
      </c>
      <c r="C263" s="6" t="s">
        <v>250</v>
      </c>
      <c r="D263" s="6" t="s">
        <v>237</v>
      </c>
      <c r="E263" s="51" t="str">
        <f>VLOOKUP($D263,[2]publish!$A:$J,$E$5,FALSE)</f>
        <v/>
      </c>
      <c r="H263" s="49"/>
      <c r="I263" s="6"/>
    </row>
    <row r="264" spans="1:9" ht="15" customHeight="1" outlineLevel="1" x14ac:dyDescent="0.25">
      <c r="A264" s="8" t="s">
        <v>251</v>
      </c>
      <c r="B264" s="8" t="s">
        <v>332</v>
      </c>
      <c r="C264" s="6" t="s">
        <v>250</v>
      </c>
      <c r="D264" s="6" t="s">
        <v>238</v>
      </c>
      <c r="E264" s="51" t="str">
        <f>VLOOKUP($D264,[2]publish!$A:$J,$E$5,FALSE)</f>
        <v/>
      </c>
      <c r="H264" s="49"/>
      <c r="I264" s="6"/>
    </row>
    <row r="265" spans="1:9" ht="15" customHeight="1" outlineLevel="1" x14ac:dyDescent="0.25">
      <c r="A265" s="8" t="s">
        <v>251</v>
      </c>
      <c r="B265" s="8" t="s">
        <v>332</v>
      </c>
      <c r="C265" s="6" t="s">
        <v>250</v>
      </c>
      <c r="D265" s="6" t="s">
        <v>239</v>
      </c>
      <c r="E265" s="51" t="str">
        <f>VLOOKUP($D265,[2]publish!$A:$J,$E$5,FALSE)</f>
        <v/>
      </c>
      <c r="H265" s="49"/>
      <c r="I265" s="6"/>
    </row>
    <row r="266" spans="1:9" ht="15" customHeight="1" outlineLevel="1" x14ac:dyDescent="0.25">
      <c r="A266" s="8" t="s">
        <v>251</v>
      </c>
      <c r="B266" s="8" t="s">
        <v>332</v>
      </c>
      <c r="C266" s="6" t="s">
        <v>250</v>
      </c>
      <c r="D266" s="6" t="s">
        <v>240</v>
      </c>
      <c r="E266" s="51" t="str">
        <f>VLOOKUP($D266,[2]publish!$A:$J,$E$5,FALSE)</f>
        <v/>
      </c>
      <c r="H266" s="49"/>
      <c r="I266" s="6"/>
    </row>
    <row r="267" spans="1:9" ht="15" customHeight="1" outlineLevel="1" x14ac:dyDescent="0.25">
      <c r="A267" s="8" t="s">
        <v>251</v>
      </c>
      <c r="B267" s="8" t="s">
        <v>332</v>
      </c>
      <c r="C267" s="6" t="s">
        <v>250</v>
      </c>
      <c r="D267" s="6" t="s">
        <v>241</v>
      </c>
      <c r="E267" s="51" t="str">
        <f>VLOOKUP($D267,[2]publish!$A:$J,$E$5,FALSE)</f>
        <v/>
      </c>
      <c r="H267" s="49"/>
      <c r="I267" s="6"/>
    </row>
    <row r="268" spans="1:9" ht="15" customHeight="1" outlineLevel="1" x14ac:dyDescent="0.25">
      <c r="A268" s="8" t="s">
        <v>251</v>
      </c>
      <c r="B268" s="8" t="s">
        <v>332</v>
      </c>
      <c r="C268" s="6" t="s">
        <v>250</v>
      </c>
      <c r="D268" s="6" t="s">
        <v>242</v>
      </c>
      <c r="E268" s="51" t="str">
        <f>VLOOKUP($D268,[2]publish!$A:$J,$E$5,FALSE)</f>
        <v/>
      </c>
      <c r="H268" s="49"/>
      <c r="I268" s="6"/>
    </row>
    <row r="269" spans="1:9" ht="15" customHeight="1" outlineLevel="1" x14ac:dyDescent="0.25">
      <c r="A269" s="8" t="s">
        <v>251</v>
      </c>
      <c r="B269" s="8" t="s">
        <v>332</v>
      </c>
      <c r="C269" s="6" t="s">
        <v>250</v>
      </c>
      <c r="D269" s="6" t="s">
        <v>243</v>
      </c>
      <c r="E269" s="51" t="str">
        <f>VLOOKUP($D269,[2]publish!$A:$J,$E$5,FALSE)</f>
        <v/>
      </c>
      <c r="H269" s="49"/>
      <c r="I269" s="6"/>
    </row>
    <row r="270" spans="1:9" ht="15" customHeight="1" outlineLevel="1" x14ac:dyDescent="0.25">
      <c r="A270" s="8" t="s">
        <v>251</v>
      </c>
      <c r="B270" s="8" t="s">
        <v>332</v>
      </c>
      <c r="C270" s="6" t="s">
        <v>250</v>
      </c>
      <c r="D270" s="6" t="s">
        <v>244</v>
      </c>
      <c r="E270" s="51" t="str">
        <f>VLOOKUP($D270,[2]publish!$A:$J,$E$5,FALSE)</f>
        <v/>
      </c>
      <c r="H270" s="49"/>
      <c r="I270" s="6"/>
    </row>
    <row r="271" spans="1:9" ht="15" customHeight="1" outlineLevel="1" x14ac:dyDescent="0.25">
      <c r="A271" s="8" t="s">
        <v>251</v>
      </c>
      <c r="B271" s="8" t="s">
        <v>332</v>
      </c>
      <c r="C271" s="6" t="s">
        <v>250</v>
      </c>
      <c r="D271" s="6" t="s">
        <v>245</v>
      </c>
      <c r="E271" s="51">
        <f>VLOOKUP($D271,[2]publish!$A:$J,$E$5,FALSE)</f>
        <v>118970.19</v>
      </c>
      <c r="H271" s="49"/>
      <c r="I271" s="6"/>
    </row>
    <row r="272" spans="1:9" ht="15" customHeight="1" outlineLevel="1" x14ac:dyDescent="0.25">
      <c r="A272" s="8" t="s">
        <v>251</v>
      </c>
      <c r="B272" s="8" t="s">
        <v>332</v>
      </c>
      <c r="C272" s="6" t="s">
        <v>250</v>
      </c>
      <c r="D272" s="6" t="s">
        <v>246</v>
      </c>
      <c r="E272" s="51">
        <f>VLOOKUP($D272,[2]publish!$A:$J,$E$5,FALSE)</f>
        <v>67876.350000000006</v>
      </c>
      <c r="H272" s="49"/>
      <c r="I272" s="6"/>
    </row>
    <row r="273" spans="1:9" ht="15" customHeight="1" outlineLevel="1" x14ac:dyDescent="0.25">
      <c r="A273" s="8" t="s">
        <v>251</v>
      </c>
      <c r="B273" s="8" t="s">
        <v>332</v>
      </c>
      <c r="C273" s="6" t="s">
        <v>250</v>
      </c>
      <c r="D273" s="6" t="s">
        <v>247</v>
      </c>
      <c r="E273" s="51" t="str">
        <f>VLOOKUP($D273,[2]publish!$A:$J,$E$5,FALSE)</f>
        <v/>
      </c>
      <c r="H273" s="49"/>
      <c r="I273" s="6"/>
    </row>
    <row r="274" spans="1:9" ht="15" customHeight="1" outlineLevel="1" x14ac:dyDescent="0.25">
      <c r="A274" s="8" t="s">
        <v>251</v>
      </c>
      <c r="B274" s="8" t="s">
        <v>332</v>
      </c>
      <c r="C274" s="6" t="s">
        <v>250</v>
      </c>
      <c r="D274" s="6" t="s">
        <v>248</v>
      </c>
      <c r="E274" s="51" t="str">
        <f>VLOOKUP($D274,[2]publish!$A:$J,$E$5,FALSE)</f>
        <v/>
      </c>
      <c r="H274" s="49"/>
      <c r="I274" s="6"/>
    </row>
    <row r="275" spans="1:9" ht="15" customHeight="1" outlineLevel="1" x14ac:dyDescent="0.25">
      <c r="A275" s="8" t="s">
        <v>251</v>
      </c>
      <c r="B275" s="8" t="s">
        <v>332</v>
      </c>
      <c r="C275" s="6" t="s">
        <v>250</v>
      </c>
      <c r="D275" s="6" t="s">
        <v>249</v>
      </c>
      <c r="E275" s="51" t="str">
        <f>VLOOKUP($D275,[2]publish!$A:$J,$E$5,FALSE)</f>
        <v/>
      </c>
      <c r="I275" s="6"/>
    </row>
    <row r="276" spans="1:9" outlineLevel="1" x14ac:dyDescent="0.25">
      <c r="A276" s="8"/>
      <c r="B276" s="8"/>
      <c r="C276" s="6"/>
      <c r="D276" s="6" t="s">
        <v>337</v>
      </c>
      <c r="E276" s="51">
        <f>VLOOKUP($D276,[2]publish!$A:$J,$E$5,FALSE)</f>
        <v>1455711.9999999993</v>
      </c>
      <c r="I276" s="6"/>
    </row>
    <row r="277" spans="1:9" x14ac:dyDescent="0.25">
      <c r="A277" s="8"/>
      <c r="B277" s="8"/>
      <c r="C277" s="6"/>
      <c r="D277" s="6" t="s">
        <v>362</v>
      </c>
      <c r="E277" s="53">
        <f>VLOOKUP($D277,[2]publish!$A:$J,$E$5,FALSE)</f>
        <v>57055778.850000009</v>
      </c>
      <c r="I277" s="6"/>
    </row>
  </sheetData>
  <autoFilter ref="A8:E275"/>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r:id="rId1"/>
  <headerFooter>
    <oddFooter>&amp;LRESTRICTED</oddFooter>
    <evenFooter>&amp;LRESTRICTED</evenFooter>
    <firstFooter>&amp;LRESTRICTED</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keywords>RESTRICTED</cp:keywords>
  <dc:description>RESTRICTED</dc:description>
  <cp:lastModifiedBy>Daniel WHITTON</cp:lastModifiedBy>
  <dcterms:created xsi:type="dcterms:W3CDTF">2015-04-08T10:28:41Z</dcterms:created>
  <dcterms:modified xsi:type="dcterms:W3CDTF">2019-04-25T14:34:26Z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